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ccira.sharepoint.com/sites/Achats-DSI/Documents partages/MARCHES EN COURS DE REDACTION/2025 - Reprographie/02 - DCE/"/>
    </mc:Choice>
  </mc:AlternateContent>
  <xr:revisionPtr revIDLastSave="20" documentId="8_{41D62277-1613-4178-B4EA-20B54ACCB4F5}" xr6:coauthVersionLast="47" xr6:coauthVersionMax="47" xr10:uidLastSave="{C49DF028-4704-4A7E-8DCE-8776132DBEA8}"/>
  <bookViews>
    <workbookView xWindow="-108" yWindow="-108" windowWidth="23256" windowHeight="12456" tabRatio="875" activeTab="6" xr2:uid="{507A7FD8-46F9-48F6-8B35-6B0987C14A46}"/>
  </bookViews>
  <sheets>
    <sheet name="BP" sheetId="19" r:id="rId1"/>
    <sheet name="DQE" sheetId="20" r:id="rId2"/>
    <sheet name="Modèle-MFP-A3" sheetId="13" r:id="rId3"/>
    <sheet name="Modèle-MFP-A3-GV" sheetId="15" r:id="rId4"/>
    <sheet name="Modèle-MFP-A4" sheetId="14" r:id="rId5"/>
    <sheet name="Modèle-IMP-A4 " sheetId="16" r:id="rId6"/>
    <sheet name="Niveaux de service" sheetId="12" r:id="rId7"/>
    <sheet name="EXIGENCES " sheetId="1" r:id="rId8"/>
    <sheet name="DEMANDES" sheetId="6" r:id="rId9"/>
    <sheet name="Critères" sheetId="9" r:id="rId10"/>
  </sheets>
  <externalReferences>
    <externalReference r:id="rId11"/>
  </externalReferences>
  <definedNames>
    <definedName name="_xlnm._FilterDatabase" localSheetId="8" hidden="1">DEMANDES!$A$5:$E$37</definedName>
    <definedName name="_xlnm._FilterDatabase" localSheetId="7" hidden="1">'EXIGENCES '!$A$5:$E$36</definedName>
    <definedName name="IMP2_">'[1]Modèle-IMPA4'!#REF!</definedName>
    <definedName name="Z_3B46FD4C_8B0D_4CBF_9C1A_3A37335C6E0B_.wvu.PrintArea" localSheetId="5" hidden="1">'Modèle-IMP-A4 '!$A$1:$G$58</definedName>
    <definedName name="Z_3B46FD4C_8B0D_4CBF_9C1A_3A37335C6E0B_.wvu.PrintArea" localSheetId="2" hidden="1">'Modèle-MFP-A3'!$A$1:$G$59</definedName>
    <definedName name="Z_3B46FD4C_8B0D_4CBF_9C1A_3A37335C6E0B_.wvu.PrintArea" localSheetId="3" hidden="1">'Modèle-MFP-A3-GV'!$A$1:$G$60</definedName>
    <definedName name="Z_3B46FD4C_8B0D_4CBF_9C1A_3A37335C6E0B_.wvu.PrintArea" localSheetId="4" hidden="1">'Modèle-MFP-A4'!$A$1:$G$61</definedName>
    <definedName name="Z_3B46FD4C_8B0D_4CBF_9C1A_3A37335C6E0B_.wvu.PrintArea" localSheetId="6" hidden="1">'Niveaux de service'!$A$1:$E$20</definedName>
    <definedName name="_xlnm.Print_Area" localSheetId="5">'Modèle-IMP-A4 '!$A$1:$G$58</definedName>
    <definedName name="_xlnm.Print_Area" localSheetId="2">'Modèle-MFP-A3'!$A$1:$G$59</definedName>
    <definedName name="_xlnm.Print_Area" localSheetId="3">'Modèle-MFP-A3-GV'!$A$1:$G$60</definedName>
    <definedName name="_xlnm.Print_Area" localSheetId="4">'Modèle-MFP-A4'!$A$1:$G$61</definedName>
    <definedName name="_xlnm.Print_Area" localSheetId="6">'Niveaux de service'!$A$1:$E$20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5" i="20" l="1"/>
  <c r="H36" i="20"/>
  <c r="H37" i="20"/>
  <c r="I31" i="20" l="1"/>
  <c r="H31" i="20"/>
  <c r="G31" i="20"/>
  <c r="L11" i="20"/>
  <c r="L9" i="20"/>
  <c r="L8" i="20"/>
  <c r="L27" i="20" l="1"/>
  <c r="N27" i="20" s="1"/>
  <c r="L28" i="20"/>
  <c r="N28" i="20" s="1"/>
  <c r="L29" i="20"/>
  <c r="N29" i="20" s="1"/>
  <c r="L30" i="20"/>
  <c r="N30" i="20" s="1"/>
  <c r="L26" i="20"/>
  <c r="N26" i="20" s="1"/>
  <c r="L17" i="20"/>
  <c r="N17" i="20" s="1"/>
  <c r="L18" i="20"/>
  <c r="N18" i="20" s="1"/>
  <c r="L19" i="20"/>
  <c r="N19" i="20" s="1"/>
  <c r="L20" i="20"/>
  <c r="N20" i="20" s="1"/>
  <c r="L21" i="20"/>
  <c r="N21" i="20" s="1"/>
  <c r="L22" i="20"/>
  <c r="N22" i="20" s="1"/>
  <c r="L23" i="20"/>
  <c r="N23" i="20" s="1"/>
  <c r="L24" i="20"/>
  <c r="N24" i="20" s="1"/>
  <c r="L25" i="20"/>
  <c r="N25" i="20" s="1"/>
  <c r="L16" i="20"/>
  <c r="N16" i="20" s="1"/>
  <c r="L15" i="20"/>
  <c r="N15" i="20" s="1"/>
  <c r="L14" i="20"/>
  <c r="N14" i="20" s="1"/>
  <c r="L13" i="20"/>
  <c r="N13" i="20" s="1"/>
  <c r="L12" i="20"/>
  <c r="L10" i="20"/>
  <c r="H49" i="20"/>
  <c r="H48" i="20"/>
  <c r="H47" i="20"/>
  <c r="H46" i="20"/>
  <c r="H45" i="20"/>
  <c r="H44" i="20"/>
  <c r="H43" i="20"/>
  <c r="H42" i="20"/>
  <c r="H41" i="20"/>
  <c r="H40" i="20"/>
  <c r="H39" i="20"/>
  <c r="H38" i="20"/>
  <c r="H34" i="20"/>
  <c r="O30" i="20"/>
  <c r="O29" i="20"/>
  <c r="O28" i="20"/>
  <c r="O27" i="20"/>
  <c r="O26" i="20"/>
  <c r="N8" i="20"/>
  <c r="K26" i="20"/>
  <c r="M26" i="20" s="1"/>
  <c r="K14" i="20"/>
  <c r="M14" i="20" s="1"/>
  <c r="K8" i="20"/>
  <c r="M8" i="20" s="1"/>
  <c r="J31" i="20"/>
  <c r="M31" i="20" l="1"/>
  <c r="O31" i="20"/>
  <c r="L31" i="20"/>
  <c r="N12" i="20"/>
  <c r="N10" i="20"/>
  <c r="H50" i="20"/>
  <c r="K31" i="20"/>
  <c r="N31" i="20" l="1"/>
  <c r="H53" i="20" s="1"/>
</calcChain>
</file>

<file path=xl/sharedStrings.xml><?xml version="1.0" encoding="utf-8"?>
<sst xmlns="http://schemas.openxmlformats.org/spreadsheetml/2006/main" count="849" uniqueCount="360">
  <si>
    <t>Achat, Location, maintenance de matériels de reprographie et solutions logicielles associées pour les besoins de la CCI Grand Est, des CCI Territoriales, de leurs centres de formation et de leurs filiales</t>
  </si>
  <si>
    <t>Dans le cas où le service/fonction est inclus/gratuit, le candidat indiquera "0" dans la case correspondante.</t>
  </si>
  <si>
    <t>Dans le cas où l'option souhaitée n'est pas disponible/possible, le candidat laissera la case de location correspondante vide et en indiquera les raisons dans le cadre de réponse</t>
  </si>
  <si>
    <t>Les informations complétées dans ce document rempliront automatiquement le détail quantitatif estimatif</t>
  </si>
  <si>
    <t>Modèles</t>
  </si>
  <si>
    <t>Configuration</t>
  </si>
  <si>
    <t>Elements de chiffrage
(Si l'accessoire est inclus dans le modèle de base, indiquer 0€ dans le chiffrage de l'option)</t>
  </si>
  <si>
    <t>Vitesse minimum
Pages par minutes</t>
  </si>
  <si>
    <t>N&amp;B ou couleur</t>
  </si>
  <si>
    <t>Format</t>
  </si>
  <si>
    <t>Coûts Copie format A4 (Incluant, maintenance matérielle &amp;  tout consommable hors papier)
en € HT</t>
  </si>
  <si>
    <t>Achat (Incluant la Garantie PMO** pour toute la durée du marché)</t>
  </si>
  <si>
    <t>Début location 
Année 1 (60 mois)</t>
  </si>
  <si>
    <t>Début location 
Année 2 (48 mois)</t>
  </si>
  <si>
    <t>Début location 
Année 3 (36 mois)</t>
  </si>
  <si>
    <t>Début location 
Année 4 (24 mois)</t>
  </si>
  <si>
    <t xml:space="preserve"> </t>
  </si>
  <si>
    <t>Noir et Blanc</t>
  </si>
  <si>
    <t>Couleur</t>
  </si>
  <si>
    <t>Location Mensuelle HT</t>
  </si>
  <si>
    <t>MFP_A3</t>
  </si>
  <si>
    <t xml:space="preserve">MFP_A3_C </t>
  </si>
  <si>
    <t>Modèle avec module / fonction stipulé à l'article 8.1</t>
  </si>
  <si>
    <t>A3*</t>
  </si>
  <si>
    <t>Module de finition Externe (Brochure, livret etc..)</t>
  </si>
  <si>
    <t xml:space="preserve">MFPR_A3_C </t>
  </si>
  <si>
    <t xml:space="preserve">MFP_A3_GV_C </t>
  </si>
  <si>
    <t>MFP_A3_GV_NB</t>
  </si>
  <si>
    <t>N&amp;B</t>
  </si>
  <si>
    <t>MFP_A4</t>
  </si>
  <si>
    <t xml:space="preserve">MFP_A4_C </t>
  </si>
  <si>
    <t>A4</t>
  </si>
  <si>
    <t>cassettes complémentaire 3 &amp; 4</t>
  </si>
  <si>
    <t>Module de finition interne (Tri décalé, agrafage)</t>
  </si>
  <si>
    <t xml:space="preserve">MFPR_A4_C </t>
  </si>
  <si>
    <t>MFP_A4_NB</t>
  </si>
  <si>
    <t>MFPR_A4_NB</t>
  </si>
  <si>
    <t>IMP_A4</t>
  </si>
  <si>
    <t xml:space="preserve">mMFP_A4_C </t>
  </si>
  <si>
    <t>IMP_A4_C</t>
  </si>
  <si>
    <t>Imprimante de base</t>
  </si>
  <si>
    <t>bac supplémentaire 500 feuilles pour imprimante</t>
  </si>
  <si>
    <t>IMP_A4_NB</t>
  </si>
  <si>
    <t>Imprimante de base incluse</t>
  </si>
  <si>
    <t>Unité d'œuvre</t>
  </si>
  <si>
    <t>Coûts du service en HT</t>
  </si>
  <si>
    <t>Commentaires</t>
  </si>
  <si>
    <t>FOURNITURES DE SERVICES</t>
  </si>
  <si>
    <t>PRESTATION_DEPLOIEMENT</t>
  </si>
  <si>
    <t>Installation, mise en service et formation de la solution complète</t>
  </si>
  <si>
    <t>Forfait (inclus tous les serveurs et VLAN)</t>
  </si>
  <si>
    <t>Maintenance annuelle du contrat de service en cas de solution louées : inclus la maintenance des solutions, la maintenance des licences, l'assistance etc..</t>
  </si>
  <si>
    <t>Forfait annuel (Périmètre envisagé DQE)</t>
  </si>
  <si>
    <t>Indiquer ici la remise appliquée pour ce lot par rapport au couts unitaires MFP et IMP</t>
  </si>
  <si>
    <t>Maintenance annuelle par MFP : inclus la maintenance des solutions, la maintenance des licences, l'assistance etc..</t>
  </si>
  <si>
    <t>Forfait annuel par MFP</t>
  </si>
  <si>
    <t>Maintenance annuelle par IMP : inclus la maintenance des solutions, la maintenance des licences, l'assistance etc..</t>
  </si>
  <si>
    <t>Forfait annuel par IMP</t>
  </si>
  <si>
    <t>DEM_BAT</t>
  </si>
  <si>
    <t>Déménagement de machine dans un même bâtiment</t>
  </si>
  <si>
    <t>Par Copieur</t>
  </si>
  <si>
    <t>DEM_BAT_AUTRE</t>
  </si>
  <si>
    <t>Déménagement de machine sur un même site dans un autre bâtiment</t>
  </si>
  <si>
    <t>DEM_BAT_SITE_GE</t>
  </si>
  <si>
    <t>Déménagement de machine sur un autre site dans le Grand Est</t>
  </si>
  <si>
    <t>DEM_BAT_SITE</t>
  </si>
  <si>
    <t>Déménagement de machine sur un autre site Hors Grand Est</t>
  </si>
  <si>
    <t>AJOUT_SERVEUR</t>
  </si>
  <si>
    <t>Ajout d'un nouveau serveur dans l'architecture (Hors déploiement initial)</t>
  </si>
  <si>
    <t>Forfait (Inclus les licences et prestations d'installation associées)</t>
  </si>
  <si>
    <t>PRESTATION_TK</t>
  </si>
  <si>
    <t>Prestations techniques sur site (hors déploiement et contrat de maintenance) incluant déplacement et frais associés</t>
  </si>
  <si>
    <t>2 heures</t>
  </si>
  <si>
    <t>PRESTATION_ADMIN</t>
  </si>
  <si>
    <t>Prestations d'administration à distance (hors déploiement et contrat de maintenance)</t>
  </si>
  <si>
    <t>PRESTATION_INGE</t>
  </si>
  <si>
    <t>Prestations d'ingénierie à distance (hors déploiement et contrat de maintenance)</t>
  </si>
  <si>
    <t>1 Jour</t>
  </si>
  <si>
    <t>PRESTATION_PROJET</t>
  </si>
  <si>
    <t>Prestation de gestion de projet (hors déploiement et contrat de maintenance)</t>
  </si>
  <si>
    <t>1 jour</t>
  </si>
  <si>
    <t>BADGES</t>
  </si>
  <si>
    <t>Fourniture de badges pour copieur livré sur site à la mise en oeuvre des copieurs</t>
  </si>
  <si>
    <t>Lot de 50</t>
  </si>
  <si>
    <t>FORMATION_USER</t>
  </si>
  <si>
    <t>Formation des utilisateurs référents à l'usage des copieurs (hors déploiement)</t>
  </si>
  <si>
    <t>FORMATION_ADMIN</t>
  </si>
  <si>
    <t>Formation des administrateurs de la solution complète logicielle (Gestion des impressions &amp; Gestion de parc) (hors déploiement)</t>
  </si>
  <si>
    <t xml:space="preserve"> Consenti sur le prix Catalogue</t>
  </si>
  <si>
    <t>%</t>
  </si>
  <si>
    <t>*A3</t>
  </si>
  <si>
    <t>Le format A3 est considéré comme 2*A4</t>
  </si>
  <si>
    <t>**PMO</t>
  </si>
  <si>
    <t>Pièce et main d'œuvre, déplacement</t>
  </si>
  <si>
    <t>Détail Quantitatif Estimatif</t>
  </si>
  <si>
    <t>Quantité Location</t>
  </si>
  <si>
    <t>Quantité Achat</t>
  </si>
  <si>
    <t>Quantité copie par an</t>
  </si>
  <si>
    <t>Coûts €HT Copie annuel</t>
  </si>
  <si>
    <t>Coûts €HT Location annuel</t>
  </si>
  <si>
    <t xml:space="preserve">Coûts €HT Copie Durée du marché (5 ans) </t>
  </si>
  <si>
    <t xml:space="preserve">Coûts €HT location durée du marché (5 ans) </t>
  </si>
  <si>
    <t>Coûts €HT Acquisition</t>
  </si>
  <si>
    <t>Quantité  marché</t>
  </si>
  <si>
    <t xml:space="preserve">Installation, mise en service et formation de la solution complète </t>
  </si>
  <si>
    <t>Cout Total HT estimé sur la durée du marché</t>
  </si>
  <si>
    <t>TVA</t>
  </si>
  <si>
    <t>Cout Total TTC estimé sur la durée du marché (5 ans)</t>
  </si>
  <si>
    <t>MODELE MULTI-FONCTION A3</t>
  </si>
  <si>
    <t>Modèles souhaités</t>
  </si>
  <si>
    <t>N/B ou Couleur</t>
  </si>
  <si>
    <t>N/B</t>
  </si>
  <si>
    <t>A4/A3</t>
  </si>
  <si>
    <t>Vitesse minimum</t>
  </si>
  <si>
    <t>40 Pages par minutes</t>
  </si>
  <si>
    <t>MACHINE PROPOSÉE</t>
  </si>
  <si>
    <t>Réponse du candidat</t>
  </si>
  <si>
    <t>Marque constructeur + modèle</t>
  </si>
  <si>
    <t>Lien vers la fiche constructeur (url du site Web)</t>
  </si>
  <si>
    <t>CARACTERISTIQUES MINIMUM ATTENDUES</t>
  </si>
  <si>
    <t>Technologie d'impression</t>
  </si>
  <si>
    <t>Laser</t>
  </si>
  <si>
    <t>Module recto/verso</t>
  </si>
  <si>
    <t>Automatique</t>
  </si>
  <si>
    <t>Impression d'étiquettes</t>
  </si>
  <si>
    <t>OUI</t>
  </si>
  <si>
    <t>Agrandissement/Réduction</t>
  </si>
  <si>
    <t>Plateau de réception</t>
  </si>
  <si>
    <t>4 Bacs dans l'offre</t>
  </si>
  <si>
    <t>Plateau de réception avec tri décalé</t>
  </si>
  <si>
    <t>Numérisation réseau N&amp;B et couleur</t>
  </si>
  <si>
    <t>Oui, selon article 8.4.1 et 9.3.5</t>
  </si>
  <si>
    <t>Fonction OCR</t>
  </si>
  <si>
    <t>Système d'économie d'énergie</t>
  </si>
  <si>
    <t>Capacité mensuelle
En nombre de pages</t>
  </si>
  <si>
    <t>Vitesse de copie cible A4 impression en qualité "normale"
En ppm</t>
  </si>
  <si>
    <t>Impression format A5 et enveloppes</t>
  </si>
  <si>
    <t>Impression Recto-Verso 1 passe</t>
  </si>
  <si>
    <t>Numérisation Recto-Verso 1 passe</t>
  </si>
  <si>
    <t>Compatibilité systèmes</t>
  </si>
  <si>
    <t>Oui compatible selon article 9.3.9</t>
  </si>
  <si>
    <t>Pilotes d'impression génériques</t>
  </si>
  <si>
    <t>Compatibilité langage Impression</t>
  </si>
  <si>
    <t>PCL6</t>
  </si>
  <si>
    <t>Connectivité</t>
  </si>
  <si>
    <t>Ethernet 10/100/1000 base TX, USB 2.0</t>
  </si>
  <si>
    <t>Lecteur de Badge</t>
  </si>
  <si>
    <t>Module de finition permettant les fonctions assemblage, groupage, décalage, agrafage, piqûre à cheval, perforation, brochure</t>
  </si>
  <si>
    <t>PERFORMANCES TECHNIQUES DE LA MACHINE PROPOSÉE
EN CONFIGURATION DE BASE</t>
  </si>
  <si>
    <t>Résolution en DPI pour l'impression / copie</t>
  </si>
  <si>
    <t>Résolution en DPI pour la numérisation</t>
  </si>
  <si>
    <t>Vitesse de sortie 1ère page 
En secondes après sortie de veille</t>
  </si>
  <si>
    <t>Temps de préchauffage en secondes (Etat opérationnel après démarrage à la suite d'une extinction)</t>
  </si>
  <si>
    <t>Capacité maximum
En nombre de feuilles A4 80g/m² (Sans option de bac)</t>
  </si>
  <si>
    <t>Capacité chargeur copie/scann 
En nombre de feuilles A4 80g/m²</t>
  </si>
  <si>
    <t>Capacité maximum d'agrafage
En nombre de feuilles A4 80g/m²</t>
  </si>
  <si>
    <t>Grammage de feuille minimum supporté</t>
  </si>
  <si>
    <t>Grammage de feuille maximum supporté</t>
  </si>
  <si>
    <t>Durée de vie
En nombre de pages</t>
  </si>
  <si>
    <t>Taille de l'écran d'interface
En pouces</t>
  </si>
  <si>
    <t>Capacité disque dur
En Go</t>
  </si>
  <si>
    <t>Numérisation vers port USB et envoi de documents sur un serveur ftp, répertoire réseau
OUI/NON</t>
  </si>
  <si>
    <t>Connexion à distance sur panneau de commande
OUI/NON</t>
  </si>
  <si>
    <t>Consommation électrique en veille
En kWh</t>
  </si>
  <si>
    <t>Consommation électrique en fonctionnement
En kWh</t>
  </si>
  <si>
    <t>Niveau sonore en veille
En dB</t>
  </si>
  <si>
    <t>Niveau sonore en fonctionnement
En dB</t>
  </si>
  <si>
    <t>Année de commercialisation</t>
  </si>
  <si>
    <t>Date disponibilité max des consommables (Fin commercialisation)</t>
  </si>
  <si>
    <t>Date de disponibilité des pièces (Fin de vie matériel estimée)</t>
  </si>
  <si>
    <t>INFORMATIONS COMPLÉMENTAIRES</t>
  </si>
  <si>
    <t>Cadre de réponse libre</t>
  </si>
  <si>
    <t>MODELE MULTI-FONCTION A3 GROS VOLUME</t>
  </si>
  <si>
    <t>MFP_A3_GV_C</t>
  </si>
  <si>
    <t>60 Pages par minutes</t>
  </si>
  <si>
    <t>Bac aditionnel Grande capacité</t>
  </si>
  <si>
    <t>OUI (Préciser nombre de feuille A4 80g/m²)</t>
  </si>
  <si>
    <t>MODELE MULTI-FONCTION A4</t>
  </si>
  <si>
    <t>MFP_A4_C</t>
  </si>
  <si>
    <t>MFPR_A4_C</t>
  </si>
  <si>
    <t xml:space="preserve">MFPR_A4_NB </t>
  </si>
  <si>
    <t>35 Pages par minutes</t>
  </si>
  <si>
    <t>2 Bacs dans l'offre</t>
  </si>
  <si>
    <t>ACCESSOIRES Disponible EN OPTION</t>
  </si>
  <si>
    <t>Cassettes complémentaire 3 &amp; 4 (OUI/NON et capacité En nombre de feuilles 80g/m²)</t>
  </si>
  <si>
    <t>Module de finition Interne (préciser les fonctions)</t>
  </si>
  <si>
    <t>Socle Simple (OUI/NON)</t>
  </si>
  <si>
    <t>MODELE IMPRIMANTE A4</t>
  </si>
  <si>
    <t>mMFP_A4_C</t>
  </si>
  <si>
    <t>25 Pages par minutes</t>
  </si>
  <si>
    <t>Bacs Natifs</t>
  </si>
  <si>
    <t>Préciser le nombre</t>
  </si>
  <si>
    <t>Dimensions (Longueur x largeur x Hauteur en Cm) et Poids (Kg)</t>
  </si>
  <si>
    <t>Bac supplémentaire (OUI/NON et capacité En nombre de feuilles 80g/m²)</t>
  </si>
  <si>
    <t>NIVEAU DE SERVICE</t>
  </si>
  <si>
    <t>Délai de livraison sur site d'une imprimante (matériel livré, déballé, installé, mis en service et paramétré)</t>
  </si>
  <si>
    <t>Délai de livraison sur site d'un MFP (matériel livré, déballé, installé, mis en service et paramétré)</t>
  </si>
  <si>
    <t>Plage de maintenance / assistance</t>
  </si>
  <si>
    <t>Du lundi au vendredi, de 8h à 17h30</t>
  </si>
  <si>
    <t>Délai de prise en charge des incidents et demandes (GTA)</t>
  </si>
  <si>
    <t>1 heure ouvrée</t>
  </si>
  <si>
    <t>Délais de 1ère intervention sur site pour un MFP (GTI)</t>
  </si>
  <si>
    <t>1 jours ouvré</t>
  </si>
  <si>
    <t>Délai de remise en service pour un Copieur ou une Imprimante (GTR)</t>
  </si>
  <si>
    <t>2 jours ouvrés</t>
  </si>
  <si>
    <t>Taux de disponibilité par MFP</t>
  </si>
  <si>
    <t>Délai d'indisponibilité avant fourniture d'un matériel de remplacement</t>
  </si>
  <si>
    <t>5 jours ouvrés</t>
  </si>
  <si>
    <t>GTR Logiciel incident bloquant</t>
  </si>
  <si>
    <t>4 heures ouvrées</t>
  </si>
  <si>
    <t>GTR Logiciel incident majeur</t>
  </si>
  <si>
    <t>1 jour ouvré</t>
  </si>
  <si>
    <t>GTR Logiciel incident mineur</t>
  </si>
  <si>
    <t>Délai de déménagement de machine
En jours ouvrés à compter de la réception de la commande par l'établissement (Délai incompressible)</t>
  </si>
  <si>
    <t>10 jours ouvrés</t>
  </si>
  <si>
    <t>CADRE DE REPONSES EXIGENCES TECHNIQUES A COMPLETER</t>
  </si>
  <si>
    <r>
      <t xml:space="preserve">La candidat doit impérativement reporter sa réponse de manière synthétique dans la colonne E et ne doit pas uniquement indiquer la page de son mémoire technique en colonne D. 
</t>
    </r>
    <r>
      <rPr>
        <b/>
        <i/>
        <sz val="22"/>
        <color rgb="FFC00000"/>
        <rFont val="Calibri"/>
        <family val="2"/>
        <scheme val="minor"/>
      </rPr>
      <t>Le mémoire permettra d'approndir la réponse.</t>
    </r>
  </si>
  <si>
    <t>Critère de Jugement concerné</t>
  </si>
  <si>
    <t>Article CCTP</t>
  </si>
  <si>
    <t>Libellé de l'exigence technique</t>
  </si>
  <si>
    <t>Pages mémoire technique (pages ou chapitres ou annexes)</t>
  </si>
  <si>
    <t>Réponse / Commentaires / Précisions</t>
  </si>
  <si>
    <r>
      <t xml:space="preserve">Qualité Technique et Fonctionnelle : </t>
    </r>
    <r>
      <rPr>
        <b/>
        <sz val="11"/>
        <color theme="9"/>
        <rFont val="Arial"/>
        <family val="2"/>
      </rPr>
      <t>Matériel</t>
    </r>
  </si>
  <si>
    <t>Article 8.2</t>
  </si>
  <si>
    <r>
      <rPr>
        <b/>
        <sz val="11"/>
        <color theme="1"/>
        <rFont val="Calibri"/>
        <family val="2"/>
        <scheme val="minor"/>
      </rPr>
      <t>Exigence n°01 :</t>
    </r>
    <r>
      <rPr>
        <sz val="11"/>
        <color theme="1"/>
        <rFont val="Calibri"/>
        <family val="2"/>
        <scheme val="minor"/>
      </rPr>
      <t xml:space="preserve">
Ces matériels devront être proposés dans des gammes équivalentes aux gammes des matériels neufs. Ils devront être maintenus et mis à jour dans les mêmes conditions que les matériels neufs. Le candidat devra confirmer ces critères.</t>
    </r>
  </si>
  <si>
    <t xml:space="preserve">Engagement Environnemental </t>
  </si>
  <si>
    <t>Article 8.3.2</t>
  </si>
  <si>
    <t>Article 8.4</t>
  </si>
  <si>
    <r>
      <rPr>
        <b/>
        <sz val="11"/>
        <color theme="1"/>
        <rFont val="Calibri"/>
        <family val="2"/>
        <scheme val="minor"/>
      </rPr>
      <t>Exigence n°03 :</t>
    </r>
    <r>
      <rPr>
        <sz val="11"/>
        <color theme="1"/>
        <rFont val="Calibri"/>
        <family val="2"/>
        <scheme val="minor"/>
      </rPr>
      <t xml:space="preserve">
Le candidat autorisera, sur ses périphériques, la remontée SNMP vers une solution tierce et détaillera les informations disponibles dans ce flux SNMP.</t>
    </r>
  </si>
  <si>
    <r>
      <t xml:space="preserve">Qualité Technique et Fonctionnelle : </t>
    </r>
    <r>
      <rPr>
        <b/>
        <sz val="11"/>
        <color theme="9"/>
        <rFont val="Arial"/>
        <family val="2"/>
      </rPr>
      <t>Logiciel</t>
    </r>
  </si>
  <si>
    <r>
      <rPr>
        <b/>
        <sz val="11"/>
        <color theme="1"/>
        <rFont val="Calibri"/>
        <family val="2"/>
        <scheme val="minor"/>
      </rPr>
      <t>Exigence n°04 :</t>
    </r>
    <r>
      <rPr>
        <sz val="11"/>
        <color theme="1"/>
        <rFont val="Calibri"/>
        <family val="2"/>
        <scheme val="minor"/>
      </rPr>
      <t xml:space="preserve">
Le candidat devra confirmer que son pilote est bien universel, compatible pour l’ensemble des matériels proposés et paramétrables avec des configurations par défaut. Il devra donc fournir un pilote universel pour les environnements Windows et un pilote universel pour les environnements MacOs compatibles avec les environnements précisés à l’article 9.3.9. </t>
    </r>
  </si>
  <si>
    <t>Article 8.4.1</t>
  </si>
  <si>
    <r>
      <rPr>
        <b/>
        <sz val="11"/>
        <color theme="1"/>
        <rFont val="Calibri"/>
        <family val="2"/>
        <scheme val="minor"/>
      </rPr>
      <t>Exigence n°05 :</t>
    </r>
    <r>
      <rPr>
        <sz val="11"/>
        <color theme="1"/>
        <rFont val="Calibri"/>
        <family val="2"/>
        <scheme val="minor"/>
      </rPr>
      <t xml:space="preserve">
Le candidat devra confirmer que les modes souhaités sont bien disponibles et fournira les autres modes d’authentification disponibles des matériels et compatibles avec la solution logicielle qu’il propose.</t>
    </r>
  </si>
  <si>
    <r>
      <rPr>
        <b/>
        <sz val="11"/>
        <color theme="1"/>
        <rFont val="Calibri"/>
        <family val="2"/>
        <scheme val="minor"/>
      </rPr>
      <t>Exigence n°06 :</t>
    </r>
    <r>
      <rPr>
        <sz val="11"/>
        <color theme="1"/>
        <rFont val="Calibri"/>
        <family val="2"/>
        <scheme val="minor"/>
      </rPr>
      <t xml:space="preserve">
Le candidat devra proposer un outil permettant la prise en main à distance des MFP et en précisera les modalités de fonctionnement. Cet accès à distance permettra de suivre ce qu’il se passe en direct sur l’interface du copieur mais également d’en prendre le contrôle pour une éventuelle assistance à l’utilisateur de la part de la DSI. La connexion distante via l’interface web devra pouvoir être sécurisée via un login / mot de passe ou via l’utilisation de certificats. L’utilisation de l’HTML5 et du protocole https est privilégiée. L’utilisation de plugin (type flashplayer) est à proscrire.</t>
    </r>
  </si>
  <si>
    <t>Article 8.4.2</t>
  </si>
  <si>
    <r>
      <rPr>
        <b/>
        <sz val="11"/>
        <color theme="1"/>
        <rFont val="Calibri"/>
        <family val="2"/>
        <scheme val="minor"/>
      </rPr>
      <t>Exigence n°07 :</t>
    </r>
    <r>
      <rPr>
        <sz val="11"/>
        <color theme="1"/>
        <rFont val="Calibri"/>
        <family val="2"/>
        <scheme val="minor"/>
      </rPr>
      <t xml:space="preserve">
Le candidat devra imager les étapes nécessaires pour réaliser une impression A4 couleur en file d’attente depuis un MFP (après authentification). Il devra dénombrer le nombre d’étape pour réaliser l’action. Le résultat attendu est moins de 6 avec la solution logicielle de gestion des impressions implémentées.</t>
    </r>
  </si>
  <si>
    <r>
      <rPr>
        <b/>
        <sz val="11"/>
        <color theme="1"/>
        <rFont val="Calibri"/>
        <family val="2"/>
        <scheme val="minor"/>
      </rPr>
      <t>Exigence n°08 :</t>
    </r>
    <r>
      <rPr>
        <sz val="11"/>
        <color theme="1"/>
        <rFont val="Calibri"/>
        <family val="2"/>
        <scheme val="minor"/>
      </rPr>
      <t xml:space="preserve">
Le candidat devra imager les étapes nécessaires pour réaliser une copie A4 couleur depuis un Mini-MFP. Il devra dénombrer le nombre d’étape pour réaliser l’action. Le résultat attendu est moins de 6 avec la solution logicielle native au matériel s’il ne peut pas être géré de manière centralisée.</t>
    </r>
  </si>
  <si>
    <r>
      <rPr>
        <b/>
        <sz val="11"/>
        <color theme="1"/>
        <rFont val="Calibri"/>
        <family val="2"/>
        <scheme val="minor"/>
      </rPr>
      <t>Exigence n°09 :</t>
    </r>
    <r>
      <rPr>
        <sz val="11"/>
        <color theme="1"/>
        <rFont val="Calibri"/>
        <family val="2"/>
        <scheme val="minor"/>
      </rPr>
      <t xml:space="preserve">
Le candidat devra confirmer que pour tous les multifonctions proposés, est inclus dans l’offre : Le chargeur simple passe recto verso, la solution d’OCR et les formats de sortie précisés disponibles. Pour la solution d’OCR il précisera si la solution est embarquée ou non. Pour les formats de sortie, il précisera si d’autres sont possibles.</t>
    </r>
  </si>
  <si>
    <t>Article 8.5</t>
  </si>
  <si>
    <t>Article 9</t>
  </si>
  <si>
    <r>
      <rPr>
        <b/>
        <sz val="11"/>
        <color theme="1"/>
        <rFont val="Calibri"/>
        <family val="2"/>
        <scheme val="minor"/>
      </rPr>
      <t>Exigence n°11 :</t>
    </r>
    <r>
      <rPr>
        <sz val="11"/>
        <color theme="1"/>
        <rFont val="Calibri"/>
        <family val="2"/>
        <scheme val="minor"/>
      </rPr>
      <t xml:space="preserve">
Le candidat devra préciser le nombre d’outil utilisé dans sa solution au global afin de répondre aux besoins / fonctionnalités exprimés par la CCIGE dans la présente consultation. Il précisera leur nom et leur rôle.</t>
    </r>
  </si>
  <si>
    <r>
      <rPr>
        <b/>
        <sz val="11"/>
        <color theme="1"/>
        <rFont val="Calibri"/>
        <family val="2"/>
        <scheme val="minor"/>
      </rPr>
      <t>Exigence n°12 :</t>
    </r>
    <r>
      <rPr>
        <sz val="11"/>
        <color theme="1"/>
        <rFont val="Calibri"/>
        <family val="2"/>
        <scheme val="minor"/>
      </rPr>
      <t xml:space="preserve">
Le candidat devra détailler et imager les fonctionnalités de sa/ses solution/s de gestion d’impression et supervision du parc. </t>
    </r>
  </si>
  <si>
    <t>Article 9.1</t>
  </si>
  <si>
    <r>
      <rPr>
        <b/>
        <sz val="11"/>
        <color theme="1"/>
        <rFont val="Calibri"/>
        <family val="2"/>
        <scheme val="minor"/>
      </rPr>
      <t>Exigence n°14 :</t>
    </r>
    <r>
      <rPr>
        <sz val="11"/>
        <color theme="1"/>
        <rFont val="Calibri"/>
        <family val="2"/>
        <scheme val="minor"/>
      </rPr>
      <t xml:space="preserve">
Dans tous les cas, le candidat devra fournir un schéma d’infrastructure personnalisée de ses outils intégrés dans la topologie WAN /LAN de la CCIGE. Il devra y faire apparaitre les éléments clés de sa solution (serveur de Gestion de parc, d’impression, RPS etc…) et en précisera les SPOF. Pour plus de détails, il indiquera les pages de son mémoire technique.</t>
    </r>
  </si>
  <si>
    <t>Article 9.2.2</t>
  </si>
  <si>
    <r>
      <rPr>
        <b/>
        <sz val="11"/>
        <color theme="1"/>
        <rFont val="Calibri"/>
        <family val="2"/>
        <scheme val="minor"/>
      </rPr>
      <t>Exigence n°16 :</t>
    </r>
    <r>
      <rPr>
        <sz val="11"/>
        <color theme="1"/>
        <rFont val="Calibri"/>
        <family val="2"/>
        <scheme val="minor"/>
      </rPr>
      <t xml:space="preserve">
Le candidat devra confirmer la présence dans sa solution d’un service de gestion proactive et les fonctionnalités précisées ci-dessus.</t>
    </r>
  </si>
  <si>
    <t>Article 9.3.1</t>
  </si>
  <si>
    <r>
      <rPr>
        <b/>
        <sz val="11"/>
        <color theme="1"/>
        <rFont val="Calibri"/>
        <family val="2"/>
        <scheme val="minor"/>
      </rPr>
      <t>Exigence n°17 :</t>
    </r>
    <r>
      <rPr>
        <sz val="11"/>
        <color theme="1"/>
        <rFont val="Calibri"/>
        <family val="2"/>
        <scheme val="minor"/>
      </rPr>
      <t xml:space="preserve">
Le candidat précisera :
 - Si la solution est limitée en termes de connexion à plusieurs annuaires,
 - Si la connexion est dynamique (Synchronisation Temps réel) ou si l’import des utilisateurs et de leur information doit être planifié à intervalles réguliers,
 - Dans le cas d’une connexion dynamique, le candidat précisera si la connexion est bidirectionnelle ou seulement descendante (Avec écrasement ou non)
 - La solution doit pouvoir à minima récupérer 10 champs depuis l’active directory. Le candidat précisera le nombre de champs maximum.</t>
    </r>
  </si>
  <si>
    <t>Article 9.3.9</t>
  </si>
  <si>
    <r>
      <rPr>
        <b/>
        <sz val="11"/>
        <color theme="1"/>
        <rFont val="Calibri"/>
        <family val="2"/>
        <scheme val="minor"/>
      </rPr>
      <t>Exigence n°18 :</t>
    </r>
    <r>
      <rPr>
        <sz val="11"/>
        <color theme="1"/>
        <rFont val="Calibri"/>
        <family val="2"/>
        <scheme val="minor"/>
      </rPr>
      <t xml:space="preserve">
Le candidat confirmera que sa solution est bien sans agent à déployer sur les postes, que l’usage RemoteApps est bien pris en charge et qu’il est totalement transparent pour l’utilisateur final.</t>
    </r>
  </si>
  <si>
    <t>Article 9.3.10</t>
  </si>
  <si>
    <r>
      <rPr>
        <b/>
        <sz val="11"/>
        <color theme="1"/>
        <rFont val="Calibri"/>
        <family val="2"/>
        <scheme val="minor"/>
      </rPr>
      <t>Exigence n°19 :</t>
    </r>
    <r>
      <rPr>
        <sz val="11"/>
        <color theme="1"/>
        <rFont val="Calibri"/>
        <family val="2"/>
        <scheme val="minor"/>
      </rPr>
      <t xml:space="preserve">
Dans sa réponse, il devra proposer une ou plusieurs politiques d’impression à mettre en place que la CCIGE choisira de réadapter au besoin au moment du déploiement. Le candidat devra expliquer ses choix.</t>
    </r>
  </si>
  <si>
    <t>Article 9.3.11</t>
  </si>
  <si>
    <r>
      <rPr>
        <b/>
        <sz val="11"/>
        <color theme="1"/>
        <rFont val="Calibri"/>
        <family val="2"/>
        <scheme val="minor"/>
      </rPr>
      <t>Exigence n°20 :</t>
    </r>
    <r>
      <rPr>
        <sz val="11"/>
        <color theme="1"/>
        <rFont val="Calibri"/>
        <family val="2"/>
        <scheme val="minor"/>
      </rPr>
      <t xml:space="preserve">
Le candidat devra fournir des exemples concrets « imagés » de rapports modèles ou personnalisés afin que la CCIGE puisse en apprécier leur qualité et leur clarté/lisibilité.</t>
    </r>
  </si>
  <si>
    <t>Prestation : conditions d’exécution du projet, de la maintenance, de la gestion de la vie courante, assistance &amp; délais associés</t>
  </si>
  <si>
    <t>Article 11.1.1</t>
  </si>
  <si>
    <r>
      <rPr>
        <b/>
        <sz val="11"/>
        <color theme="1"/>
        <rFont val="Calibri"/>
        <family val="2"/>
        <scheme val="minor"/>
      </rPr>
      <t>Exigence n°21 :</t>
    </r>
    <r>
      <rPr>
        <sz val="11"/>
        <color theme="1"/>
        <rFont val="Calibri"/>
        <family val="2"/>
        <scheme val="minor"/>
      </rPr>
      <t xml:space="preserve">
Une maquette de guide pratique devra être proposée dans l’offre et sera ajustée lors du déploiement par la CCIGE si besoin. Le candidat indiquera l’annexe joint à l’offre pour que la CCIGE puisse en apprécier le contenu.</t>
    </r>
  </si>
  <si>
    <t>Article 11.1.2</t>
  </si>
  <si>
    <r>
      <rPr>
        <b/>
        <sz val="11"/>
        <color theme="1"/>
        <rFont val="Calibri"/>
        <family val="2"/>
        <scheme val="minor"/>
      </rPr>
      <t>Exigence n°22 :</t>
    </r>
    <r>
      <rPr>
        <sz val="11"/>
        <color theme="1"/>
        <rFont val="Calibri"/>
        <family val="2"/>
        <scheme val="minor"/>
      </rPr>
      <t xml:space="preserve">
Le candidat proposera dans son offre un plan de formation complet dédiée aux administrateurs CCIGE de la solution traitant des sujets susmentionnés sans s’y limiter. Il indiquera le nombre de jours nécessaires pour que ceux-ci soient complétement opérationnels.</t>
    </r>
  </si>
  <si>
    <t>Article 12.1</t>
  </si>
  <si>
    <r>
      <rPr>
        <b/>
        <sz val="11"/>
        <color theme="1"/>
        <rFont val="Calibri"/>
        <family val="2"/>
        <scheme val="minor"/>
      </rPr>
      <t>Exigence n°23 :</t>
    </r>
    <r>
      <rPr>
        <sz val="11"/>
        <color theme="1"/>
        <rFont val="Calibri"/>
        <family val="2"/>
        <scheme val="minor"/>
      </rPr>
      <t xml:space="preserve">
Un curriculum vitae avec les justificatifs des différentes certifications mise en avant de chacun des membres de l’équipe est demandé. Le candidat les joindra à son offre.</t>
    </r>
  </si>
  <si>
    <t>Article 12.3</t>
  </si>
  <si>
    <r>
      <rPr>
        <b/>
        <sz val="11"/>
        <color theme="1"/>
        <rFont val="Calibri"/>
        <family val="2"/>
        <scheme val="minor"/>
      </rPr>
      <t>Exigence n°24 :</t>
    </r>
    <r>
      <rPr>
        <sz val="11"/>
        <color theme="1"/>
        <rFont val="Calibri"/>
        <family val="2"/>
        <scheme val="minor"/>
      </rPr>
      <t xml:space="preserve">
Le candidat devra fournir un planning prévisionnel détaillé en précisant la date T0 (commande initiale) et la date TF (Fin du projet) pour pouvoir tenir les délais.</t>
    </r>
  </si>
  <si>
    <t>Article 12.5</t>
  </si>
  <si>
    <r>
      <rPr>
        <b/>
        <sz val="11"/>
        <color theme="1"/>
        <rFont val="Calibri"/>
        <family val="2"/>
        <scheme val="minor"/>
      </rPr>
      <t>Exigence n°25 :</t>
    </r>
    <r>
      <rPr>
        <sz val="11"/>
        <color theme="1"/>
        <rFont val="Calibri"/>
        <family val="2"/>
        <scheme val="minor"/>
      </rPr>
      <t xml:space="preserve">
Le candidat décrira le déploiement de l’architecture cible, étape par étape (ordre des éléments etc…) ainsi que sa méthodologie.</t>
    </r>
  </si>
  <si>
    <t>Article 12.6.4</t>
  </si>
  <si>
    <r>
      <rPr>
        <b/>
        <sz val="11"/>
        <color theme="1"/>
        <rFont val="Calibri"/>
        <family val="2"/>
        <scheme val="minor"/>
      </rPr>
      <t>Exigence n°26 :</t>
    </r>
    <r>
      <rPr>
        <sz val="11"/>
        <color theme="1"/>
        <rFont val="Calibri"/>
        <family val="2"/>
        <scheme val="minor"/>
      </rPr>
      <t xml:space="preserve">
Le candidat décrira précisément la méthodologie de déploiement des pilotes notamment les impacts sur les serveurs d'impression et sur les postes de travail. Le déploiement et la mise à jour automatique des pilotes via GPO seront à privilégier.</t>
    </r>
  </si>
  <si>
    <t>Article 14.2</t>
  </si>
  <si>
    <r>
      <rPr>
        <b/>
        <sz val="11"/>
        <color theme="1"/>
        <rFont val="Calibri"/>
        <family val="2"/>
        <scheme val="minor"/>
      </rPr>
      <t>Exigence n°27 :</t>
    </r>
    <r>
      <rPr>
        <sz val="11"/>
        <color theme="1"/>
        <rFont val="Calibri"/>
        <family val="2"/>
        <scheme val="minor"/>
      </rPr>
      <t xml:space="preserve">
Le candidat devra détailler la clause de flexibilité en confirmant à minima les exigences de la CCIGE. Le candidat s’exprimera tant sur les matériels neuf que sur les matériels reconditionnés</t>
    </r>
  </si>
  <si>
    <r>
      <rPr>
        <b/>
        <sz val="11"/>
        <color theme="1"/>
        <rFont val="Calibri"/>
        <family val="2"/>
        <scheme val="minor"/>
      </rPr>
      <t>Exigence n°28 :</t>
    </r>
    <r>
      <rPr>
        <sz val="11"/>
        <color theme="1"/>
        <rFont val="Calibri"/>
        <family val="2"/>
        <scheme val="minor"/>
      </rPr>
      <t xml:space="preserve">
Après notification (par courriel) auprès du responsable de compte du titulaire, la CCIGE souhaite que le ou les matériels concernés par la résiliation (avec ou sans frais) soi(en)t enlevé(s) sous 1 mois maximum. Le candidat confirmera ou précisera s’il peut faire mieux.</t>
    </r>
  </si>
  <si>
    <r>
      <rPr>
        <b/>
        <sz val="11"/>
        <color theme="1"/>
        <rFont val="Calibri"/>
        <family val="2"/>
        <scheme val="minor"/>
      </rPr>
      <t>Exigence n°29 :</t>
    </r>
    <r>
      <rPr>
        <sz val="11"/>
        <color theme="1"/>
        <rFont val="Calibri"/>
        <family val="2"/>
        <scheme val="minor"/>
      </rPr>
      <t xml:space="preserve">
La CCIGE est sensible aux engagements éco-responsables du candidat, et dans ce cadre, le candidat devra s’exprimer sur le devenir des matériels récupérés. (Economie circulaire)</t>
    </r>
  </si>
  <si>
    <t>Article 15</t>
  </si>
  <si>
    <r>
      <rPr>
        <b/>
        <sz val="11"/>
        <color theme="1"/>
        <rFont val="Calibri"/>
        <family val="2"/>
        <scheme val="minor"/>
      </rPr>
      <t>Exigence n°30 :</t>
    </r>
    <r>
      <rPr>
        <sz val="11"/>
        <color theme="1"/>
        <rFont val="Calibri"/>
        <family val="2"/>
        <scheme val="minor"/>
      </rPr>
      <t xml:space="preserve">
Le candidat devra joindre à son offre un catalogue tarifaire comprenant les différents matériels demandés dans les articles ci-dessus, ainsi que leurs options/accessoires disponibles mais aussi tout matériels, services, prestations annexes que le candidat pourrait proposer et qui s’avérerait pertinents dans le cadre de cette consultation. </t>
    </r>
  </si>
  <si>
    <t>Article 16.4</t>
  </si>
  <si>
    <t>CADRE DE REPONSES DEMANDES TECHNIQUES A COMPLETER</t>
  </si>
  <si>
    <t>Libelle de Demande technique</t>
  </si>
  <si>
    <t>Page mémoire technique (pages ou chapitres ou annexes)</t>
  </si>
  <si>
    <t>Réponse /Commentaires / Précisions</t>
  </si>
  <si>
    <t>Article 3.1.4</t>
  </si>
  <si>
    <r>
      <t xml:space="preserve">Demande n°01 :
</t>
    </r>
    <r>
      <rPr>
        <sz val="11"/>
        <color theme="1"/>
        <rFont val="Calibri"/>
        <family val="2"/>
        <scheme val="minor"/>
      </rPr>
      <t>Le candidat précisera quelles sont ses certifications nécessaires à l’intégration des équipements/services/solutions proposés dans le marché.
Pour chaque certification et partenariat le candidat devra fournir le document le plus récent attestant la certification, son niveau ainsi que le périmètre concerné.
Le candidat devra également préciser les différentes certifications qu’il possède en lien avec la sécurité et la cybersécurité.</t>
    </r>
  </si>
  <si>
    <t>Article 6</t>
  </si>
  <si>
    <t>Article 9.2.1</t>
  </si>
  <si>
    <t>Article 9.3.3</t>
  </si>
  <si>
    <t>Article 9.3.4</t>
  </si>
  <si>
    <t>Article 9.3.5</t>
  </si>
  <si>
    <t>Article 9.3.6</t>
  </si>
  <si>
    <t>Article 9.3.7</t>
  </si>
  <si>
    <t>Article 9.3.8</t>
  </si>
  <si>
    <t>Article 10</t>
  </si>
  <si>
    <t>Article 10.6</t>
  </si>
  <si>
    <t>Article 12.2</t>
  </si>
  <si>
    <t>Article 12.8</t>
  </si>
  <si>
    <t>Article 16.1</t>
  </si>
  <si>
    <t>Article 16.2.1</t>
  </si>
  <si>
    <t>Article 16.2.2</t>
  </si>
  <si>
    <t>Article 16.2.3</t>
  </si>
  <si>
    <t>Critères</t>
  </si>
  <si>
    <t>Pondération</t>
  </si>
  <si>
    <r>
      <t>1.</t>
    </r>
    <r>
      <rPr>
        <b/>
        <sz val="7"/>
        <color rgb="FF0000FF"/>
        <rFont val="Times New Roman"/>
        <family val="1"/>
      </rPr>
      <t xml:space="preserve">   </t>
    </r>
    <r>
      <rPr>
        <b/>
        <sz val="11"/>
        <color rgb="FF0000FF"/>
        <rFont val="Arial"/>
        <family val="2"/>
      </rPr>
      <t>Prix des prestations</t>
    </r>
  </si>
  <si>
    <t>40.0</t>
  </si>
  <si>
    <r>
      <t>2.</t>
    </r>
    <r>
      <rPr>
        <b/>
        <sz val="7"/>
        <color rgb="FF0000FF"/>
        <rFont val="Times New Roman"/>
        <family val="1"/>
      </rPr>
      <t xml:space="preserve">   </t>
    </r>
    <r>
      <rPr>
        <b/>
        <sz val="11"/>
        <color rgb="FF0000FF"/>
        <rFont val="Arial"/>
        <family val="2"/>
      </rPr>
      <t>Qualité Technique et Fonctionnelle :</t>
    </r>
  </si>
  <si>
    <t>30.0</t>
  </si>
  <si>
    <r>
      <t>2.1</t>
    </r>
    <r>
      <rPr>
        <sz val="7"/>
        <color rgb="FF000000"/>
        <rFont val="Times New Roman"/>
        <family val="1"/>
      </rPr>
      <t xml:space="preserve">      </t>
    </r>
    <r>
      <rPr>
        <sz val="11"/>
        <color rgb="FF000000"/>
        <rFont val="Arial"/>
        <family val="2"/>
      </rPr>
      <t>Matériel : 15.0</t>
    </r>
  </si>
  <si>
    <r>
      <t>2.2</t>
    </r>
    <r>
      <rPr>
        <sz val="7"/>
        <color rgb="FF000000"/>
        <rFont val="Times New Roman"/>
        <family val="1"/>
      </rPr>
      <t xml:space="preserve">      </t>
    </r>
    <r>
      <rPr>
        <sz val="11"/>
        <color rgb="FF000000"/>
        <rFont val="Arial"/>
        <family val="2"/>
      </rPr>
      <t>Logiciel : 15.0</t>
    </r>
  </si>
  <si>
    <r>
      <t>3.</t>
    </r>
    <r>
      <rPr>
        <b/>
        <sz val="7"/>
        <color rgb="FF0000FF"/>
        <rFont val="Times New Roman"/>
        <family val="1"/>
      </rPr>
      <t xml:space="preserve">   </t>
    </r>
    <r>
      <rPr>
        <b/>
        <sz val="11"/>
        <color rgb="FF0000FF"/>
        <rFont val="Arial"/>
        <family val="2"/>
      </rPr>
      <t>Prestation : conditions d’exécution du projet, de la maintenance, de la gestion de la vie courante, assistance &amp; délais associés</t>
    </r>
  </si>
  <si>
    <t>20.0</t>
  </si>
  <si>
    <r>
      <t>4.</t>
    </r>
    <r>
      <rPr>
        <b/>
        <sz val="7"/>
        <color rgb="FF0000FF"/>
        <rFont val="Times New Roman"/>
        <family val="1"/>
      </rPr>
      <t xml:space="preserve">   </t>
    </r>
    <r>
      <rPr>
        <b/>
        <sz val="11"/>
        <color rgb="FF0000FF"/>
        <rFont val="Arial"/>
        <family val="2"/>
      </rPr>
      <t xml:space="preserve">Engagement Environnemental </t>
    </r>
  </si>
  <si>
    <t>10.0</t>
  </si>
  <si>
    <t>NIVEAUX DE SERVICE SOUHAITE</t>
  </si>
  <si>
    <r>
      <rPr>
        <b/>
        <sz val="11"/>
        <color theme="1"/>
        <rFont val="Calibri"/>
        <family val="2"/>
        <scheme val="minor"/>
      </rPr>
      <t>Exigence n°02 :</t>
    </r>
    <r>
      <rPr>
        <sz val="11"/>
        <color theme="1"/>
        <rFont val="Calibri"/>
        <family val="2"/>
        <scheme val="minor"/>
      </rPr>
      <t xml:space="preserve">
Dans le cas d’un achat (IMP /mMFP), le candidat doit s’assurer auprès du constructeur que les pièces et consommables seront disponibles 3 ans au moins post marché (fin 2033). Pour chaque type de matériel neuf, le candidat précisera l’année de fin de commercialisation et de fin de disponibilité des pièces.</t>
    </r>
  </si>
  <si>
    <r>
      <rPr>
        <b/>
        <sz val="11"/>
        <color theme="1"/>
        <rFont val="Calibri"/>
        <family val="2"/>
        <scheme val="minor"/>
      </rPr>
      <t>Exigence n°15 :</t>
    </r>
    <r>
      <rPr>
        <sz val="11"/>
        <color theme="1"/>
        <rFont val="Calibri"/>
        <family val="2"/>
        <scheme val="minor"/>
      </rPr>
      <t xml:space="preserve">
Le candidat expliquera les raisons de ses choix concernant la topologie et l’infrastructure cible retenu (Avantage, inconvénients, contraintes techniques liées à l’existant etc…). Dans le cas d’une solution SAAS ou hybride, il détaillera les moyens mis en œuvre pour la sécurisation des données et notamment les informations personnelles des utilisateurs des CCI. 
Le candidat précisera également dans son offre son positionnement sur les points suivants :
•	Changements des mots de passe initialement fixés par le constructeur / éditeur
•	Désactivation des services réseaux inutiles pour le bénéficiaire
•	Le délai de suppression des documents en attente d’impression
•	Chiffrement des données de transit entre l’équipement et les services d’impression
•	Gestion de protocole sécurisé (HTTPS, SMTPs, LDAP etc…)
•	Stockage dans des coffres forts sécurisés tout éléments techniques sensibles lié au projet et à la maintenance des environnements CCIGE.
•	Justifier d’un processus « RGPD » reprenant en détail, tous les traitements de données que le candidat est susceptible d’effectuer lors de l’exécution du marché.</t>
    </r>
  </si>
  <si>
    <r>
      <rPr>
        <b/>
        <sz val="11"/>
        <color theme="1"/>
        <rFont val="Calibri"/>
        <family val="2"/>
        <scheme val="minor"/>
      </rPr>
      <t>Exigence n°13 :</t>
    </r>
    <r>
      <rPr>
        <sz val="11"/>
        <color theme="1"/>
        <rFont val="Calibri"/>
        <family val="2"/>
        <scheme val="minor"/>
      </rPr>
      <t xml:space="preserve">
Les Articles 9.2 et 9.3 ci-après listent l’ensemble des fonctionnalités souhaitées par la CCIGE.
Il est obligatoire pour le candidat de préciser exhaustivement les fonctionnalités absentes dans sa solution. Dans le cas contraire, la CCIGE considérera que les fonctionnalités attendues sont toutes présentes sur l’ensemble de ces outils</t>
    </r>
  </si>
  <si>
    <r>
      <rPr>
        <b/>
        <sz val="11"/>
        <color theme="1"/>
        <rFont val="Calibri"/>
        <family val="2"/>
        <scheme val="minor"/>
      </rPr>
      <t>Exigence n°31 :</t>
    </r>
    <r>
      <rPr>
        <sz val="11"/>
        <color theme="1"/>
        <rFont val="Calibri"/>
        <family val="2"/>
        <scheme val="minor"/>
      </rPr>
      <t xml:space="preserve">
Le candidat devra garantir que tous les équipements proposés qu’ils soient neufs ou issus de l’économie circulaire sont bien certifiés par le Label ENERGY STAR ou équivalent. </t>
    </r>
  </si>
  <si>
    <r>
      <rPr>
        <b/>
        <sz val="11"/>
        <color theme="1"/>
        <rFont val="Calibri"/>
        <family val="2"/>
        <scheme val="minor"/>
      </rPr>
      <t>Exigence n°10 :</t>
    </r>
    <r>
      <rPr>
        <sz val="11"/>
        <color theme="1"/>
        <rFont val="Calibri"/>
        <family val="2"/>
        <scheme val="minor"/>
      </rPr>
      <t xml:space="preserve">
Pour cela, il est demandé au candidat de traiter les documents modèles en annexe 4 dans leur meilleure qualité. Le candidat devra les imprimer, puis les numériser et joindre ces échantillons numériques dans sa réponse. Il n’est pas obligatoire de faire ces échantillons sur l’entièreté des 11 modèles demandés dans la présente consultation (8 modèles neufs et 3 issus de l’économie circulaire). Le candidat réalisera ces échantillons sur les 2 modèles les plus représentatifs des besoins de la CCIGE : MFP_A3_C et MFP_A4_C. Les échantillons fournis seront au format PDF.</t>
    </r>
  </si>
  <si>
    <r>
      <t>3.3</t>
    </r>
    <r>
      <rPr>
        <sz val="11"/>
        <color rgb="FF000000"/>
        <rFont val="Times New Roman"/>
        <family val="1"/>
      </rPr>
      <t xml:space="preserve">        </t>
    </r>
    <r>
      <rPr>
        <sz val="11"/>
        <color rgb="FF000000"/>
        <rFont val="Arial"/>
        <family val="2"/>
      </rPr>
      <t>Assistance, support et maintenance : 8.0</t>
    </r>
  </si>
  <si>
    <r>
      <t>4.1</t>
    </r>
    <r>
      <rPr>
        <sz val="11"/>
        <color rgb="FF000000"/>
        <rFont val="Times New Roman"/>
        <family val="1"/>
      </rPr>
      <t xml:space="preserve">        </t>
    </r>
    <r>
      <rPr>
        <sz val="11"/>
        <color rgb="FF000000"/>
        <rFont val="Arial"/>
        <family val="2"/>
      </rPr>
      <t>Performance énergétique des matériels : 4.0</t>
    </r>
  </si>
  <si>
    <r>
      <t>4.2</t>
    </r>
    <r>
      <rPr>
        <sz val="11"/>
        <color rgb="FF000000"/>
        <rFont val="Times New Roman"/>
        <family val="1"/>
      </rPr>
      <t xml:space="preserve">        </t>
    </r>
    <r>
      <rPr>
        <sz val="11"/>
        <color rgb="FF000000"/>
        <rFont val="Arial"/>
        <family val="2"/>
      </rPr>
      <t>Durabilité des matériels : 3.0</t>
    </r>
  </si>
  <si>
    <r>
      <t>4.3</t>
    </r>
    <r>
      <rPr>
        <sz val="11"/>
        <color rgb="FF000000"/>
        <rFont val="Times New Roman"/>
        <family val="1"/>
      </rPr>
      <t xml:space="preserve">        </t>
    </r>
    <r>
      <rPr>
        <sz val="11"/>
        <color rgb="FF000000"/>
        <rFont val="Arial"/>
        <family val="2"/>
      </rPr>
      <t>Assistance, support et maintenance : 3.0</t>
    </r>
  </si>
  <si>
    <t>Taux de remise MINIMUM</t>
  </si>
  <si>
    <t>MAINTENANCE_SOLUTION_FORFAIT</t>
  </si>
  <si>
    <t>MAINTENANCE_SOLUTION_MFP</t>
  </si>
  <si>
    <t>MAINTENANCE_SOLUTION_IMP</t>
  </si>
  <si>
    <t>Article 3.2.1</t>
  </si>
  <si>
    <r>
      <t xml:space="preserve">Demande n°03 :
</t>
    </r>
    <r>
      <rPr>
        <sz val="11"/>
        <color theme="1"/>
        <rFont val="Calibri"/>
        <family val="2"/>
        <scheme val="minor"/>
      </rPr>
      <t>Nos centres de formation étant en plein expansion, le candidat précisera de manière exhaustive sa couverture hors Grand Est, au niveau national où il est en mesure d’apporter tous les services demandés par le marché et avec le même niveau de service que dans le Grand Est. 
Il précisera également s’il fait appel, dans ce cas, à des sous-traitants. 
Dans tous les cas, le titulaire et plus précisément le responsable de compte affecté à la CCI GE restera l’unique interlocuteur du marché et ce peu importe le service apporté ou le lieu.</t>
    </r>
  </si>
  <si>
    <r>
      <t xml:space="preserve">Demande n°04 :
</t>
    </r>
    <r>
      <rPr>
        <sz val="11"/>
        <color theme="1"/>
        <rFont val="Calibri"/>
        <family val="2"/>
        <scheme val="minor"/>
      </rPr>
      <t>Le candidat devra détailler son processus de traitement concernant la remise en circulation de ses matériels issus de l’économie circulaire. (Vérification, test, inspection, remplacement de pièces, nettoyage etc…)</t>
    </r>
  </si>
  <si>
    <r>
      <t xml:space="preserve">Demande n°05 :
</t>
    </r>
    <r>
      <rPr>
        <sz val="11"/>
        <color theme="1"/>
        <rFont val="Calibri"/>
        <family val="2"/>
        <scheme val="minor"/>
      </rPr>
      <t>Le candidat devra s’exprimer si oui ou non il est capable de mettre en place ce type de dispositif. Il expliquera quel outil est proposé dans son offre, les modalités et les éventuels contraintes associées. Dans le cas contraire, il expliquera son processus de relevé de compteur et comment il peut palier au problème des matériels qui peuvent être hors ligne sur des temps données (Matériel éteint, en mouvement etc..).</t>
    </r>
  </si>
  <si>
    <r>
      <t xml:space="preserve">Demande n°06 :
</t>
    </r>
    <r>
      <rPr>
        <sz val="11"/>
        <color theme="1"/>
        <rFont val="Calibri"/>
        <family val="2"/>
        <scheme val="minor"/>
      </rPr>
      <t>Le paramétrage des interfaces sur les mini-MFP pourra se faire localement, mais il serait appréciable que celui-ci puisse se faire également de manière centralisée avec la solution proposée. Il est attendu que le candidat s’exprime sur le sujet.</t>
    </r>
  </si>
  <si>
    <r>
      <t xml:space="preserve">Demande n°07 :
</t>
    </r>
    <r>
      <rPr>
        <sz val="11"/>
        <color theme="1"/>
        <rFont val="Calibri"/>
        <family val="2"/>
        <scheme val="minor"/>
      </rPr>
      <t>Le paramétrage des fonctions de numérisation sur les mini-MFP pourra se faire localement, mais il serait appréciable que celui-ci puisse se faire également de manière centralisée avec la solution proposée. Il est attendu que le candidat s’exprime sur le sujet.</t>
    </r>
  </si>
  <si>
    <r>
      <t xml:space="preserve">Demande n°08 :
</t>
    </r>
    <r>
      <rPr>
        <sz val="11"/>
        <color theme="1"/>
        <rFont val="Calibri"/>
        <family val="2"/>
        <scheme val="minor"/>
      </rPr>
      <t>Le candidat précisera si sa solution de gestion des impressions est compatible multimarque (matériel). Il devra établir une liste exhaustive des marques compatibles. En effet, la CCIGE pourrait être amenée à pérenniser la solution proposée pour ne renouveler que le matériel sur le marché suivant. Une solution multimarque sera très appréciée dans le jugement des offres.</t>
    </r>
  </si>
  <si>
    <r>
      <t xml:space="preserve">Demande n°09 :
</t>
    </r>
    <r>
      <rPr>
        <sz val="11"/>
        <color theme="1"/>
        <rFont val="Calibri"/>
        <family val="2"/>
        <scheme val="minor"/>
      </rPr>
      <t>Dans le cas d’une solution multimarque, le candidat précisera de manière exhaustive les fonctionnalités qui ne pourront pas être disponibles/garanties sur des matériels autres que ceux qu’il propose dans son offre.</t>
    </r>
  </si>
  <si>
    <r>
      <t xml:space="preserve">Demande n°10 :
</t>
    </r>
    <r>
      <rPr>
        <sz val="11"/>
        <color theme="1"/>
        <rFont val="Calibri"/>
        <family val="2"/>
        <scheme val="minor"/>
      </rPr>
      <t>Le candidat détaillera et imagera son outil d’inventaire de parc et précisera les informations consultables pour les matériels</t>
    </r>
  </si>
  <si>
    <r>
      <t xml:space="preserve">Demande n°11 :
</t>
    </r>
    <r>
      <rPr>
        <sz val="11"/>
        <color theme="1"/>
        <rFont val="Calibri"/>
        <family val="2"/>
        <scheme val="minor"/>
      </rPr>
      <t>Le candidat précisera si sa solution peut proposer des moyens faciles à mettre en place pour créditer automatiquement les utilisateurs et leur quota. Il précisera les différentes fonctionnalités disponibles, leurs modalités et les prérequis (Paiement bancaire automatisé etc…). Il précisera si sa solution est inclu dans son offre. Dans le cas contraire, il la chiffrera dans son catalogue.</t>
    </r>
  </si>
  <si>
    <r>
      <t xml:space="preserve">Demande n°12 :
</t>
    </r>
    <r>
      <rPr>
        <sz val="11"/>
        <color theme="1"/>
        <rFont val="Calibri"/>
        <family val="2"/>
        <scheme val="minor"/>
      </rPr>
      <t xml:space="preserve">Pour les populations hors annuaire, il est important que le candidat décrive les autres méthodes d’impression disponibles dans sa solution qu’il juge simple de mise en place et d’utilisation. Il en précisera également les contraintes (Formats attendues etc.…)
Il détaillera et imagera les processus disponibles pour que la CCIGE puisse apprécier la simplicité d’exécution tant coté CCIGE que utilisateurs externes.
</t>
    </r>
  </si>
  <si>
    <r>
      <t xml:space="preserve">Demande n°13:
</t>
    </r>
    <r>
      <rPr>
        <sz val="11"/>
        <color theme="1"/>
        <rFont val="Calibri"/>
        <family val="2"/>
        <scheme val="minor"/>
      </rPr>
      <t>L’offre précisera :
 - Le détail du mode de fonctionnement de cette fonctionnalité,
 - S’il est possible d’intégrer directement sur le multifonction à distance ou directement sur l’interface tactile, une liste prédéfinie d’adresses mails,
 - Si la liste de destination prédéfinie peut être conçue de façon centralisée et diffusée sur les multifonctions du parc sans intervention individuelle sur chaque équipement,
 - Si le système utilisé pour cette fonctionnalité Scan to Mail est en mesure de se connecter à un serveur SMTP nécessitant une authentification (login/mot de passe),
 - S’il y a des prérequis ou contraintes particulières liés à ces fonctionnalités.</t>
    </r>
  </si>
  <si>
    <r>
      <t xml:space="preserve">Demande n°14:
</t>
    </r>
    <r>
      <rPr>
        <sz val="11"/>
        <color theme="1"/>
        <rFont val="Calibri"/>
        <family val="2"/>
        <scheme val="minor"/>
      </rPr>
      <t>L’offre précisera :
 - Le détail du mode de fonctionnement de cette fonctionnalité,
 - Si la liste de destination prédéfinie peut être conçue de façon centralisée et diffusée sur les multifonctions du parc sans intervention individuelle sur chaque équipement,
 - S’il y a des prérequis ou contraintes particulières liés à cette fonctionnalité.</t>
    </r>
  </si>
  <si>
    <r>
      <t xml:space="preserve">Demande n°15:
</t>
    </r>
    <r>
      <rPr>
        <sz val="11"/>
        <color theme="1"/>
        <rFont val="Calibri"/>
        <family val="2"/>
        <scheme val="minor"/>
      </rPr>
      <t>L’offre précisera :
 - Le détail du mode de fonctionnement de cette fonctionnalité,
 - Si la liste de destination prédéfinie peut être conçue de façon centralisée et diffusée sur les multifonctions du parc sans intervention individuelle sur chaque équipement,
 - S’il y a des prérequis ou contraintes particulières liés à cette fonctionnalité.</t>
    </r>
  </si>
  <si>
    <r>
      <t xml:space="preserve">Demande n°16:
</t>
    </r>
    <r>
      <rPr>
        <sz val="11"/>
        <color theme="1"/>
        <rFont val="Calibri"/>
        <family val="2"/>
        <scheme val="minor"/>
      </rPr>
      <t>L’offre précisera :
 - Le détail du mode de fonctionnement de cette fonctionnalité,
 - Si le système utilisé pour cette fonctionnalité est en mesure de se connecter à un serveur FTP/ sFTP nécessitant une authentification (login/mot de passe),
 - S’il y a des prérequis ou contraintes particulières liés à ces fonctionnalités.</t>
    </r>
  </si>
  <si>
    <r>
      <t xml:space="preserve">Demande n°17:
</t>
    </r>
    <r>
      <rPr>
        <sz val="11"/>
        <color theme="1"/>
        <rFont val="Calibri"/>
        <family val="2"/>
        <scheme val="minor"/>
      </rPr>
      <t>L’offre précisera :
 - Le détail du mode de fonctionnement de cette fonctionnalité,
 - Si le système utilisé pour cette fonctionnalité est compatible avec les GED utilisée par la CCIGE,
 - S’il y a des prérequis ou contraintes particulières liés à ces fonctionnalités.</t>
    </r>
  </si>
  <si>
    <r>
      <t xml:space="preserve">Demande n°18:
</t>
    </r>
    <r>
      <rPr>
        <sz val="11"/>
        <color theme="1"/>
        <rFont val="Calibri"/>
        <family val="2"/>
        <scheme val="minor"/>
      </rPr>
      <t>Le candidat détaillera dans quelle mesure cette interface est personnalisable. Il précisera les éléments modulables, leur degré de modularité et leur fonction.</t>
    </r>
  </si>
  <si>
    <r>
      <t xml:space="preserve">Demande n°19:
</t>
    </r>
    <r>
      <rPr>
        <sz val="11"/>
        <color theme="1"/>
        <rFont val="Calibri"/>
        <family val="2"/>
        <scheme val="minor"/>
      </rPr>
      <t>Le candidat détaillera dans quelle mesure l’ajout de bouton personnalisable est possible. Il précisera de manière exhaustive toutes les fonctions misent à disposition par la solution via des boutons dédiés.</t>
    </r>
  </si>
  <si>
    <r>
      <t xml:space="preserve">Demande n°20:
</t>
    </r>
    <r>
      <rPr>
        <sz val="11"/>
        <color theme="1"/>
        <rFont val="Calibri"/>
        <family val="2"/>
        <scheme val="minor"/>
      </rPr>
      <t>Le candidat précisera si la gestion d’ACL est réalisable dans sa solution par rapport à l’interface personnalisée &amp; boutons dédiés. Il détaillera si cette gestion de droit d’accès peut se faire sur un utilisateur ou groupe d’utilisateur.</t>
    </r>
  </si>
  <si>
    <r>
      <t xml:space="preserve">Demande n°21:
</t>
    </r>
    <r>
      <rPr>
        <sz val="11"/>
        <color theme="1"/>
        <rFont val="Calibri"/>
        <family val="2"/>
        <scheme val="minor"/>
      </rPr>
      <t>Le candidat est invité à détailler les fonctionnalités de sa solution de gestion des impressions en matière d'impression mobile. La solution proposée doit permettre aux utilisateurs d'imprimer de manière sécurisée depuis leurs appareils mobiles (smartphones, tablettes) sans nécessiter l'installation de pilotes complexes. Le candidat devra confirmer ou non les fonctionnalités demandées.</t>
    </r>
  </si>
  <si>
    <r>
      <t xml:space="preserve">Demande n°22:
</t>
    </r>
    <r>
      <rPr>
        <sz val="11"/>
        <color theme="1"/>
        <rFont val="Calibri"/>
        <family val="2"/>
        <scheme val="minor"/>
      </rPr>
      <t>Le candidat précisera les mécanismes qu’il peut mettre en place (matériel ou logicielle) pour assurer un fonctionnement transparent pour les utilisateurs, fluide et sans latence. Il indiquera également les limites associées et les quelques cas pouvant occasionner des fonctionnements plus « lents » ou anormaux.</t>
    </r>
    <r>
      <rPr>
        <b/>
        <sz val="11"/>
        <color theme="1"/>
        <rFont val="Calibri"/>
        <family val="2"/>
        <scheme val="minor"/>
      </rPr>
      <t xml:space="preserve"> </t>
    </r>
    <r>
      <rPr>
        <sz val="11"/>
        <color theme="1"/>
        <rFont val="Calibri"/>
        <family val="2"/>
        <scheme val="minor"/>
      </rPr>
      <t>Il en indiquera les pré requis technique pour assurer son bon fonctionnement (Protocole à ouvrir etc..)</t>
    </r>
  </si>
  <si>
    <r>
      <t xml:space="preserve">Demande n°23:
</t>
    </r>
    <r>
      <rPr>
        <sz val="11"/>
        <color theme="1"/>
        <rFont val="Calibri"/>
        <family val="2"/>
        <scheme val="minor"/>
      </rPr>
      <t>Le candidat détaillera les mesures de sensibilisation qu’il peut mettre en œuvre au travers de sa solution de gestion des impressions pour encourager les utilisateurs à adopter des pratiques d’impression écoresponsables. Ces actions visent à réduire l’empreinte carbone liée à l’impression, Copie…, notamment en diminuant les émissions de CO₂, la consommation de papier et d’énergie.</t>
    </r>
  </si>
  <si>
    <r>
      <t xml:space="preserve">Demande n°24:
</t>
    </r>
    <r>
      <rPr>
        <sz val="11"/>
        <color theme="1"/>
        <rFont val="Calibri"/>
        <family val="2"/>
        <scheme val="minor"/>
      </rPr>
      <t>Le candidat s’exprimera sur la faisabilité de cette demande. (Couplage logiciel avec Power Bi)</t>
    </r>
  </si>
  <si>
    <r>
      <t xml:space="preserve">Demande n°25:
</t>
    </r>
    <r>
      <rPr>
        <sz val="11"/>
        <color theme="1"/>
        <rFont val="Calibri"/>
        <family val="2"/>
        <scheme val="minor"/>
      </rPr>
      <t>Le candidat indiquera s’il met à disposition dans son offre une plateforme de Ticketing en ligne sous forme de portail Web. Il indiquera les pages de son mémoire technique qui décrivent la plateforme et son fonctionnement.</t>
    </r>
  </si>
  <si>
    <r>
      <t xml:space="preserve">Demande n°26:
</t>
    </r>
    <r>
      <rPr>
        <sz val="11"/>
        <color theme="1"/>
        <rFont val="Calibri"/>
        <family val="2"/>
        <scheme val="minor"/>
      </rPr>
      <t xml:space="preserve">Le candidat détaillera s’il a la capacité d’apporter ces types de services distanciels et automatisés via un portail en ligne. Il donnera la liste exhaustive de tout autre service qu’il peut proposer à la CCIGE de manière à simplifier et toute démarche administrative. </t>
    </r>
  </si>
  <si>
    <r>
      <t xml:space="preserve">Demande n°27:
</t>
    </r>
    <r>
      <rPr>
        <sz val="11"/>
        <color theme="1"/>
        <rFont val="Calibri"/>
        <family val="2"/>
        <scheme val="minor"/>
      </rPr>
      <t>L’offre précisera les tâches / missions incombant à la CCIGE, notamment sa participation à la mise en œuvre des services (Transmissions historiques/contexte, mise en place prérequis etc…). Il est donc demandé au candidat de fournir une évaluation des charges internes de type RACI.</t>
    </r>
  </si>
  <si>
    <r>
      <t xml:space="preserve">Demande n°28:
</t>
    </r>
    <r>
      <rPr>
        <sz val="11"/>
        <color theme="1"/>
        <rFont val="Calibri"/>
        <family val="2"/>
        <scheme val="minor"/>
      </rPr>
      <t>Le candidat fournira dans sa réponse des exemples de support de communication réalisés pour ce type de projet. Les éléments à mettre en œuvre seront abordés et validés conjointement lors de la réunion de lancement du projet.</t>
    </r>
  </si>
  <si>
    <r>
      <t xml:space="preserve">Demande n°29:
</t>
    </r>
    <r>
      <rPr>
        <sz val="11"/>
        <color theme="1"/>
        <rFont val="Calibri"/>
        <family val="2"/>
        <scheme val="minor"/>
      </rPr>
      <t>Dans le cadre d’une fermeture de site confirmée et officielle, le candidat s’exprimera sur la possibilité de prévoir dans la clause de flexibilité la reprise éventuelle des matériels en location sans frais. La CCIGE souhaiterait que dans ces cas précis, la reprise ne soit pas comptabilisée dans les 5% de résiliation autorisé sans frais. Le candidat s’exprimera tant sur les matériels neuf que sur les matériels reconditionnés</t>
    </r>
  </si>
  <si>
    <r>
      <t xml:space="preserve">Demande n°30:
</t>
    </r>
    <r>
      <rPr>
        <sz val="11"/>
        <color theme="1"/>
        <rFont val="Calibri"/>
        <family val="2"/>
        <scheme val="minor"/>
      </rPr>
      <t>Le candidat présentera sa politique environnementale, en mettant en évidence les certifications obtenues et encore valides telles que ISO 14001, 50001, 14064, 26000 etc…</t>
    </r>
  </si>
  <si>
    <r>
      <t xml:space="preserve">Demande n°31:
</t>
    </r>
    <r>
      <rPr>
        <sz val="11"/>
        <color theme="1"/>
        <rFont val="Calibri"/>
        <family val="2"/>
        <scheme val="minor"/>
      </rPr>
      <t>Le candidat précisera si les consommables proposés respectent les normes internationales de rendement, notamment :
•	ISO/IEC 19752 : pour les cartouches de toner monochromes, 
•	ISO/IEC 19798 : pour les cartouches de toner couleur.</t>
    </r>
  </si>
  <si>
    <r>
      <t xml:space="preserve">Demande n°32:
</t>
    </r>
    <r>
      <rPr>
        <sz val="11"/>
        <color theme="1"/>
        <rFont val="Calibri"/>
        <family val="2"/>
        <scheme val="minor"/>
      </rPr>
      <t>Le candidat précisera si les consommables proposés sont certifiés par des écolabels notamment :
•	NF Environnement 
•	Ange Bleu (Blauer Engel) 
•	Cygne Blanc (Nordic Swan2</t>
    </r>
  </si>
  <si>
    <r>
      <t xml:space="preserve">Demande n°33:
</t>
    </r>
    <r>
      <rPr>
        <sz val="11"/>
        <color theme="1"/>
        <rFont val="Calibri"/>
        <family val="2"/>
        <scheme val="minor"/>
      </rPr>
      <t>Le candidat détaillera sa politique de recyclage des consommables usagés (ou celui de son partenaire s’il sous-traite), incluant :
•	Les modalités de collecte des cartouches usagées.
•	Les processus de tri et de traitement des déchets.
•	Les partenariats avec des éco-organismes agréés.</t>
    </r>
  </si>
  <si>
    <r>
      <t>3.1</t>
    </r>
    <r>
      <rPr>
        <sz val="11"/>
        <color rgb="FF000000"/>
        <rFont val="Times New Roman"/>
        <family val="1"/>
      </rPr>
      <t xml:space="preserve">        </t>
    </r>
    <r>
      <rPr>
        <sz val="11"/>
        <color rgb="FF000000"/>
        <rFont val="Arial"/>
        <family val="2"/>
      </rPr>
      <t>Projet : 5.0</t>
    </r>
  </si>
  <si>
    <r>
      <t>3.2</t>
    </r>
    <r>
      <rPr>
        <sz val="11"/>
        <color rgb="FF000000"/>
        <rFont val="Times New Roman"/>
        <family val="1"/>
      </rPr>
      <t xml:space="preserve">        </t>
    </r>
    <r>
      <rPr>
        <sz val="11"/>
        <color rgb="FF000000"/>
        <rFont val="Arial"/>
        <family val="2"/>
      </rPr>
      <t>Gestion de la vie courante : 7.0</t>
    </r>
  </si>
  <si>
    <t>Bordereau de prix</t>
  </si>
  <si>
    <t>Le BP doit être complet.</t>
  </si>
  <si>
    <r>
      <t xml:space="preserve">Demande n°02 :
</t>
    </r>
    <r>
      <rPr>
        <sz val="11"/>
        <color theme="1"/>
        <rFont val="Calibri"/>
        <family val="2"/>
        <scheme val="minor"/>
      </rPr>
      <t>Dans le cadre de tous les services et prestations exigés, demandés ci-après et/ou proposées par le candidat, celui-ci détaillera son organisation en cas de partenariats avec un ou plusieurs tiers (Sous traitance, co-traitance etc..).  Il évoquera, dans un tableau clair sous forme de RACI, la répartition des services, prestations et responsabilités entre les différentes parties prenantes.
Si le candidat assume seul l’ensemble des prestations sans intervention de tiers, il devra le mentionner explicitement.
Dans tous les cas, il est demandé au candidat de désigner un interlocuteur unique pour toute demande et coordination de mise en œuvre peu importe le périmètre concerné. (Cf article 10.7)</t>
    </r>
  </si>
  <si>
    <t>TOUS LES DELAIS RENSEIGNES SONT EN JOURS OUVRES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</si>
</sst>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0\ &quot;€&quot;"/>
    <numFmt numFmtId="165" formatCode="#,##0.00\ &quot;€&quot;"/>
  </numFmts>
  <fonts count="50" x14ac:knownFonts="1">
    <font>
      <sz val="11"/>
      <color theme="1"/>
      <name val="Calibri"/>
      <family val="2"/>
      <scheme val="minor"/>
    </font>
    <font>
      <sz val="11"/>
      <color theme="0"/>
      <name val="Calibri"/>
      <family val="2"/>
      <scheme val="minor"/>
    </font>
    <font>
      <b/>
      <sz val="11"/>
      <color theme="1"/>
      <name val="Calibri"/>
      <family val="2"/>
      <scheme val="minor"/>
    </font>
    <font>
      <sz val="8"/>
      <name val="Calibri"/>
      <family val="2"/>
      <scheme val="minor"/>
    </font>
    <font>
      <b/>
      <sz val="11"/>
      <color rgb="FF000000"/>
      <name val="Arial"/>
      <family val="2"/>
    </font>
    <font>
      <b/>
      <sz val="11"/>
      <color rgb="FF0000FF"/>
      <name val="Arial"/>
      <family val="2"/>
    </font>
    <font>
      <b/>
      <sz val="7"/>
      <color rgb="FF0000FF"/>
      <name val="Times New Roman"/>
      <family val="1"/>
    </font>
    <font>
      <sz val="11"/>
      <color rgb="FF000000"/>
      <name val="Arial"/>
      <family val="2"/>
    </font>
    <font>
      <sz val="7"/>
      <color rgb="FF000000"/>
      <name val="Times New Roman"/>
      <family val="1"/>
    </font>
    <font>
      <b/>
      <sz val="11"/>
      <color theme="9"/>
      <name val="Arial"/>
      <family val="2"/>
    </font>
    <font>
      <sz val="16"/>
      <color theme="1"/>
      <name val="Calibri"/>
      <family val="2"/>
      <scheme val="minor"/>
    </font>
    <font>
      <b/>
      <sz val="26"/>
      <color theme="0"/>
      <name val="Calibri"/>
      <family val="2"/>
      <scheme val="minor"/>
    </font>
    <font>
      <b/>
      <sz val="35"/>
      <color theme="0"/>
      <name val="Calibri"/>
      <family val="2"/>
      <scheme val="minor"/>
    </font>
    <font>
      <b/>
      <sz val="20"/>
      <color theme="8"/>
      <name val="Calibri"/>
      <family val="2"/>
      <scheme val="minor"/>
    </font>
    <font>
      <b/>
      <sz val="20"/>
      <color theme="1"/>
      <name val="Calibri"/>
      <family val="2"/>
      <scheme val="minor"/>
    </font>
    <font>
      <b/>
      <sz val="16"/>
      <color theme="1"/>
      <name val="Calibri"/>
      <family val="2"/>
      <scheme val="minor"/>
    </font>
    <font>
      <sz val="16"/>
      <color theme="8"/>
      <name val="Calibri"/>
      <family val="2"/>
      <scheme val="minor"/>
    </font>
    <font>
      <i/>
      <sz val="16"/>
      <color theme="1"/>
      <name val="Calibri"/>
      <family val="2"/>
      <scheme val="minor"/>
    </font>
    <font>
      <sz val="14"/>
      <color rgb="FFFF0000"/>
      <name val="Calibri"/>
      <family val="2"/>
      <scheme val="minor"/>
    </font>
    <font>
      <sz val="14"/>
      <color theme="1"/>
      <name val="Calibri"/>
      <family val="2"/>
      <scheme val="minor"/>
    </font>
    <font>
      <sz val="16"/>
      <color theme="8"/>
      <name val="Arial"/>
      <family val="2"/>
    </font>
    <font>
      <b/>
      <sz val="36"/>
      <color theme="0"/>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22"/>
      <color theme="0"/>
      <name val="Calibri"/>
      <family val="2"/>
      <scheme val="minor"/>
    </font>
    <font>
      <b/>
      <sz val="12"/>
      <color theme="1"/>
      <name val="Calibri"/>
      <family val="2"/>
      <scheme val="minor"/>
    </font>
    <font>
      <b/>
      <sz val="11"/>
      <name val="Calibri"/>
      <family val="2"/>
      <scheme val="minor"/>
    </font>
    <font>
      <sz val="10"/>
      <name val="Arial"/>
      <family val="2"/>
    </font>
    <font>
      <b/>
      <sz val="16"/>
      <color rgb="FF000000"/>
      <name val="Calibri"/>
      <family val="2"/>
    </font>
    <font>
      <b/>
      <sz val="11"/>
      <color rgb="FF000000"/>
      <name val="Calibri"/>
      <family val="2"/>
    </font>
    <font>
      <sz val="10"/>
      <color rgb="FF000000"/>
      <name val="Arial"/>
      <family val="2"/>
    </font>
    <font>
      <sz val="11"/>
      <color rgb="FF000000"/>
      <name val="Calibri"/>
      <family val="2"/>
    </font>
    <font>
      <sz val="11"/>
      <name val="Calibri"/>
      <family val="2"/>
      <scheme val="minor"/>
    </font>
    <font>
      <b/>
      <sz val="11"/>
      <color rgb="FF000000"/>
      <name val="Calibri"/>
      <family val="2"/>
      <scheme val="minor"/>
    </font>
    <font>
      <b/>
      <sz val="12"/>
      <color theme="0"/>
      <name val="Calibri"/>
      <family val="2"/>
      <scheme val="minor"/>
    </font>
    <font>
      <sz val="12"/>
      <color theme="1"/>
      <name val="Calibri"/>
      <family val="2"/>
      <scheme val="minor"/>
    </font>
    <font>
      <sz val="26"/>
      <color theme="1"/>
      <name val="Calibri"/>
      <family val="2"/>
      <scheme val="minor"/>
    </font>
    <font>
      <b/>
      <sz val="14"/>
      <color rgb="FF000000"/>
      <name val="Calibri"/>
      <family val="2"/>
    </font>
    <font>
      <b/>
      <sz val="18"/>
      <color theme="0"/>
      <name val="Calibri"/>
      <family val="2"/>
      <scheme val="minor"/>
    </font>
    <font>
      <sz val="18"/>
      <color theme="1"/>
      <name val="Calibri"/>
      <family val="2"/>
      <scheme val="minor"/>
    </font>
    <font>
      <b/>
      <sz val="48"/>
      <color theme="0"/>
      <name val="Calibri"/>
      <family val="2"/>
      <scheme val="minor"/>
    </font>
    <font>
      <b/>
      <sz val="18"/>
      <color theme="1"/>
      <name val="Calibri"/>
      <family val="2"/>
      <scheme val="minor"/>
    </font>
    <font>
      <b/>
      <sz val="14"/>
      <color theme="1"/>
      <name val="Calibri"/>
      <family val="2"/>
      <scheme val="minor"/>
    </font>
    <font>
      <sz val="11"/>
      <color rgb="FF000000"/>
      <name val="Calibri"/>
      <family val="2"/>
      <scheme val="minor"/>
    </font>
    <font>
      <b/>
      <sz val="26"/>
      <color rgb="FFC00000"/>
      <name val="Calibri"/>
      <family val="2"/>
      <scheme val="minor"/>
    </font>
    <font>
      <b/>
      <i/>
      <sz val="22"/>
      <color rgb="FFC00000"/>
      <name val="Calibri"/>
      <family val="2"/>
      <scheme val="minor"/>
    </font>
    <font>
      <i/>
      <sz val="9"/>
      <color theme="1"/>
      <name val="Calibri"/>
      <family val="2"/>
      <scheme val="minor"/>
    </font>
    <font>
      <sz val="11"/>
      <color rgb="FF000000"/>
      <name val="Times New Roman"/>
      <family val="1"/>
    </font>
    <font>
      <b/>
      <sz val="26"/>
      <color rgb="FFFF0000"/>
      <name val="Calibri"/>
      <family val="2"/>
      <scheme val="minor"/>
    </font>
  </fonts>
  <fills count="25">
    <fill>
      <patternFill patternType="none"/>
    </fill>
    <fill>
      <patternFill patternType="gray125"/>
    </fill>
    <fill>
      <patternFill patternType="solid">
        <fgColor rgb="FFA40000"/>
        <bgColor indexed="64"/>
      </patternFill>
    </fill>
    <fill>
      <patternFill patternType="solid">
        <fgColor theme="4" tint="-0.249977111117893"/>
        <bgColor indexed="64"/>
      </patternFill>
    </fill>
    <fill>
      <patternFill patternType="solid">
        <fgColor rgb="FFCCCCCC"/>
        <bgColor indexed="64"/>
      </patternFill>
    </fill>
    <fill>
      <patternFill patternType="solid">
        <fgColor theme="0"/>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2"/>
        <bgColor indexed="64"/>
      </patternFill>
    </fill>
    <fill>
      <patternFill patternType="solid">
        <fgColor theme="0" tint="-4.9989318521683403E-2"/>
        <bgColor indexed="64"/>
      </patternFill>
    </fill>
    <fill>
      <patternFill patternType="solid">
        <fgColor theme="9"/>
        <bgColor indexed="64"/>
      </patternFill>
    </fill>
    <fill>
      <patternFill patternType="solid">
        <fgColor theme="1"/>
        <bgColor indexed="64"/>
      </patternFill>
    </fill>
    <fill>
      <patternFill patternType="solid">
        <fgColor rgb="FFFF0000"/>
        <bgColor indexed="64"/>
      </patternFill>
    </fill>
    <fill>
      <patternFill patternType="solid">
        <fgColor theme="4" tint="0.39997558519241921"/>
        <bgColor indexed="64"/>
      </patternFill>
    </fill>
    <fill>
      <patternFill patternType="solid">
        <fgColor theme="4" tint="0.39997558519241921"/>
        <bgColor theme="4"/>
      </patternFill>
    </fill>
    <fill>
      <patternFill patternType="solid">
        <fgColor rgb="FFDBDBDB"/>
        <bgColor rgb="FF000000"/>
      </patternFill>
    </fill>
    <fill>
      <patternFill patternType="solid">
        <fgColor rgb="FFEDEDED"/>
        <bgColor rgb="FF000000"/>
      </patternFill>
    </fill>
    <fill>
      <patternFill patternType="solid">
        <fgColor theme="8" tint="0.39997558519241921"/>
        <bgColor rgb="FF000000"/>
      </patternFill>
    </fill>
    <fill>
      <patternFill patternType="solid">
        <fgColor theme="8" tint="0.79998168889431442"/>
        <bgColor rgb="FF000000"/>
      </patternFill>
    </fill>
    <fill>
      <patternFill patternType="solid">
        <fgColor rgb="FFF4B084"/>
        <bgColor rgb="FF000000"/>
      </patternFill>
    </fill>
    <fill>
      <patternFill patternType="solid">
        <fgColor rgb="FFFCE4D6"/>
        <bgColor rgb="FF000000"/>
      </patternFill>
    </fill>
    <fill>
      <patternFill patternType="solid">
        <fgColor theme="0" tint="-0.499984740745262"/>
        <bgColor rgb="FF000000"/>
      </patternFill>
    </fill>
    <fill>
      <patternFill patternType="solid">
        <fgColor theme="0" tint="-0.249977111117893"/>
        <bgColor rgb="FF000000"/>
      </patternFill>
    </fill>
    <fill>
      <patternFill patternType="solid">
        <fgColor theme="9"/>
        <bgColor rgb="FF000000"/>
      </patternFill>
    </fill>
    <fill>
      <patternFill patternType="solid">
        <fgColor theme="1"/>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s>
  <cellStyleXfs count="4">
    <xf numFmtId="0" fontId="0" fillId="0" borderId="0"/>
    <xf numFmtId="44" fontId="22" fillId="0" borderId="0" applyFont="0" applyFill="0" applyBorder="0" applyAlignment="0" applyProtection="0"/>
    <xf numFmtId="0" fontId="28" fillId="0" borderId="0"/>
    <xf numFmtId="9" fontId="22" fillId="0" borderId="0" applyFont="0" applyFill="0" applyBorder="0" applyAlignment="0" applyProtection="0"/>
  </cellStyleXfs>
  <cellXfs count="412">
    <xf numFmtId="0" fontId="0" fillId="0" borderId="0" xfId="0"/>
    <xf numFmtId="0" fontId="0" fillId="0" borderId="1" xfId="0" applyBorder="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0" borderId="1" xfId="0" applyBorder="1" applyAlignment="1">
      <alignment vertical="top" wrapText="1"/>
    </xf>
    <xf numFmtId="0" fontId="2" fillId="0" borderId="1" xfId="0" applyFont="1" applyBorder="1" applyAlignment="1">
      <alignment vertical="top" wrapText="1"/>
    </xf>
    <xf numFmtId="0" fontId="0" fillId="0" borderId="0" xfId="0" applyAlignment="1">
      <alignment vertical="top"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5" fillId="0" borderId="6" xfId="0" applyFont="1" applyBorder="1" applyAlignment="1">
      <alignment horizontal="justify" vertical="center" wrapText="1"/>
    </xf>
    <xf numFmtId="0" fontId="5" fillId="0" borderId="7" xfId="0" applyFont="1" applyBorder="1" applyAlignment="1">
      <alignment horizontal="center" vertical="center" wrapText="1"/>
    </xf>
    <xf numFmtId="0" fontId="5" fillId="0" borderId="9"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8" xfId="0" applyFont="1" applyBorder="1" applyAlignment="1">
      <alignment horizontal="justify" vertical="center" wrapText="1"/>
    </xf>
    <xf numFmtId="0" fontId="0" fillId="0" borderId="3" xfId="0" applyBorder="1" applyAlignment="1">
      <alignment horizontal="center" vertical="center" wrapText="1"/>
    </xf>
    <xf numFmtId="0" fontId="1" fillId="3" borderId="2" xfId="0" applyFont="1" applyFill="1" applyBorder="1" applyAlignment="1">
      <alignment horizontal="center" vertical="center"/>
    </xf>
    <xf numFmtId="0" fontId="5" fillId="0" borderId="1" xfId="0" applyFont="1" applyBorder="1" applyAlignment="1">
      <alignment horizontal="justify" vertical="center" wrapText="1"/>
    </xf>
    <xf numFmtId="0" fontId="5" fillId="0" borderId="1" xfId="0" applyFont="1" applyBorder="1" applyAlignment="1">
      <alignment horizontal="left" vertical="center" wrapText="1"/>
    </xf>
    <xf numFmtId="0" fontId="10" fillId="0" borderId="0" xfId="0" applyFont="1" applyAlignment="1">
      <alignment horizontal="center" vertical="center"/>
    </xf>
    <xf numFmtId="0" fontId="10" fillId="5" borderId="0" xfId="0" applyFont="1" applyFill="1" applyAlignment="1">
      <alignment horizontal="center" vertical="center"/>
    </xf>
    <xf numFmtId="0" fontId="10" fillId="0" borderId="0" xfId="0" applyFont="1"/>
    <xf numFmtId="0" fontId="10" fillId="5" borderId="0" xfId="0" applyFont="1" applyFill="1" applyAlignment="1">
      <alignment vertical="center"/>
    </xf>
    <xf numFmtId="0" fontId="14" fillId="7" borderId="13" xfId="0" applyFont="1" applyFill="1" applyBorder="1" applyAlignment="1">
      <alignment horizontal="center" vertical="center"/>
    </xf>
    <xf numFmtId="0" fontId="10" fillId="0" borderId="0" xfId="0" applyFont="1" applyAlignment="1">
      <alignment vertical="center"/>
    </xf>
    <xf numFmtId="0" fontId="0" fillId="0" borderId="0" xfId="0" applyAlignment="1">
      <alignment vertical="center"/>
    </xf>
    <xf numFmtId="0" fontId="15" fillId="8" borderId="14" xfId="0" applyFont="1" applyFill="1" applyBorder="1" applyAlignment="1">
      <alignment horizontal="center" vertical="center" wrapText="1"/>
    </xf>
    <xf numFmtId="0" fontId="16" fillId="8" borderId="15" xfId="0" quotePrefix="1" applyFont="1" applyFill="1" applyBorder="1" applyAlignment="1">
      <alignment horizontal="center" vertical="center" wrapText="1"/>
    </xf>
    <xf numFmtId="0" fontId="17" fillId="0" borderId="16" xfId="0" applyFont="1" applyBorder="1" applyAlignment="1">
      <alignment horizontal="center" vertical="center"/>
    </xf>
    <xf numFmtId="0" fontId="16" fillId="8" borderId="17" xfId="0" quotePrefix="1" applyFont="1" applyFill="1" applyBorder="1" applyAlignment="1">
      <alignment horizontal="center" vertical="center" wrapText="1"/>
    </xf>
    <xf numFmtId="0" fontId="17" fillId="0" borderId="18" xfId="0" applyFont="1" applyBorder="1" applyAlignment="1">
      <alignment horizontal="center" vertical="center"/>
    </xf>
    <xf numFmtId="0" fontId="15" fillId="8" borderId="19" xfId="0" applyFont="1" applyFill="1" applyBorder="1" applyAlignment="1">
      <alignment horizontal="center" vertical="center" wrapText="1"/>
    </xf>
    <xf numFmtId="0" fontId="17" fillId="0" borderId="20" xfId="0" applyFont="1" applyBorder="1" applyAlignment="1">
      <alignment horizontal="center" vertical="center"/>
    </xf>
    <xf numFmtId="0" fontId="17" fillId="0" borderId="21" xfId="0" applyFont="1" applyBorder="1" applyAlignment="1">
      <alignment horizontal="center" vertical="center"/>
    </xf>
    <xf numFmtId="0" fontId="14" fillId="0" borderId="0" xfId="0" applyFont="1" applyAlignment="1">
      <alignment horizontal="center" vertical="center" wrapText="1"/>
    </xf>
    <xf numFmtId="0" fontId="18" fillId="0" borderId="0" xfId="0" applyFont="1" applyAlignment="1">
      <alignment horizontal="center" vertical="center"/>
    </xf>
    <xf numFmtId="0" fontId="19" fillId="0" borderId="0" xfId="0" applyFont="1" applyAlignment="1">
      <alignment horizontal="center" vertical="center"/>
    </xf>
    <xf numFmtId="0" fontId="17" fillId="9" borderId="21" xfId="0" applyFont="1" applyFill="1" applyBorder="1" applyAlignment="1">
      <alignment horizontal="center" vertical="center"/>
    </xf>
    <xf numFmtId="0" fontId="17" fillId="9" borderId="17" xfId="0" applyFont="1" applyFill="1" applyBorder="1" applyAlignment="1">
      <alignment horizontal="center" vertical="center"/>
    </xf>
    <xf numFmtId="0" fontId="17" fillId="9" borderId="22" xfId="0" applyFont="1" applyFill="1" applyBorder="1" applyAlignment="1">
      <alignment horizontal="center" vertical="center"/>
    </xf>
    <xf numFmtId="0" fontId="17" fillId="0" borderId="12" xfId="0" applyFont="1" applyBorder="1" applyAlignment="1">
      <alignment horizontal="center" vertical="center"/>
    </xf>
    <xf numFmtId="0" fontId="16" fillId="8" borderId="15" xfId="0" applyFont="1" applyFill="1" applyBorder="1" applyAlignment="1">
      <alignment horizontal="center" vertical="center" wrapText="1"/>
    </xf>
    <xf numFmtId="0" fontId="17" fillId="0" borderId="15" xfId="0" applyFont="1" applyBorder="1" applyAlignment="1">
      <alignment horizontal="center" vertical="center"/>
    </xf>
    <xf numFmtId="0" fontId="16" fillId="8" borderId="23" xfId="0" applyFont="1" applyFill="1" applyBorder="1" applyAlignment="1">
      <alignment horizontal="center" vertical="center" wrapText="1"/>
    </xf>
    <xf numFmtId="0" fontId="17" fillId="0" borderId="23" xfId="0" applyFont="1" applyBorder="1" applyAlignment="1">
      <alignment horizontal="center" vertical="center"/>
    </xf>
    <xf numFmtId="3" fontId="16" fillId="8" borderId="23" xfId="0" applyNumberFormat="1" applyFont="1" applyFill="1" applyBorder="1" applyAlignment="1">
      <alignment horizontal="center" vertical="center" wrapText="1"/>
    </xf>
    <xf numFmtId="164" fontId="17" fillId="0" borderId="0" xfId="0" applyNumberFormat="1" applyFont="1" applyAlignment="1">
      <alignment horizontal="center" vertical="center"/>
    </xf>
    <xf numFmtId="0" fontId="16" fillId="8" borderId="23" xfId="0" applyFont="1" applyFill="1" applyBorder="1" applyAlignment="1">
      <alignment horizontal="center" vertical="center"/>
    </xf>
    <xf numFmtId="0" fontId="15" fillId="8" borderId="19" xfId="0" applyFont="1" applyFill="1" applyBorder="1" applyAlignment="1">
      <alignment horizontal="center" vertical="center"/>
    </xf>
    <xf numFmtId="165" fontId="17" fillId="0" borderId="0" xfId="0" applyNumberFormat="1" applyFont="1" applyAlignment="1">
      <alignment horizontal="center" vertical="center"/>
    </xf>
    <xf numFmtId="3" fontId="16" fillId="8" borderId="23" xfId="0" applyNumberFormat="1" applyFont="1" applyFill="1" applyBorder="1" applyAlignment="1">
      <alignment horizontal="center" vertical="center"/>
    </xf>
    <xf numFmtId="0" fontId="20" fillId="8" borderId="23" xfId="0" applyFont="1" applyFill="1" applyBorder="1" applyAlignment="1">
      <alignment horizontal="center" vertical="center" wrapText="1"/>
    </xf>
    <xf numFmtId="0" fontId="17" fillId="0" borderId="24" xfId="0" applyFont="1" applyBorder="1" applyAlignment="1">
      <alignment horizontal="center" vertical="center"/>
    </xf>
    <xf numFmtId="0" fontId="15" fillId="8" borderId="25" xfId="0" applyFont="1" applyFill="1" applyBorder="1" applyAlignment="1">
      <alignment horizontal="center" vertical="center" wrapText="1"/>
    </xf>
    <xf numFmtId="0" fontId="15" fillId="8" borderId="19" xfId="0" applyFont="1" applyFill="1" applyBorder="1" applyAlignment="1">
      <alignment horizontal="centerContinuous" vertical="center" wrapText="1"/>
    </xf>
    <xf numFmtId="0" fontId="10" fillId="8" borderId="30" xfId="0" applyFont="1" applyFill="1" applyBorder="1" applyAlignment="1">
      <alignment horizontal="centerContinuous" vertical="center"/>
    </xf>
    <xf numFmtId="0" fontId="15" fillId="8" borderId="31" xfId="0" applyFont="1" applyFill="1" applyBorder="1" applyAlignment="1">
      <alignment horizontal="centerContinuous" vertical="center" wrapText="1"/>
    </xf>
    <xf numFmtId="165" fontId="17" fillId="0" borderId="14" xfId="0" applyNumberFormat="1" applyFont="1" applyBorder="1" applyAlignment="1">
      <alignment horizontal="center" vertical="center"/>
    </xf>
    <xf numFmtId="165" fontId="17" fillId="0" borderId="15" xfId="0" applyNumberFormat="1" applyFont="1" applyBorder="1" applyAlignment="1">
      <alignment horizontal="center" vertical="center"/>
    </xf>
    <xf numFmtId="165" fontId="17" fillId="0" borderId="33" xfId="0" applyNumberFormat="1" applyFont="1" applyBorder="1" applyAlignment="1">
      <alignment horizontal="center" vertical="center"/>
    </xf>
    <xf numFmtId="165" fontId="17" fillId="0" borderId="17" xfId="0" applyNumberFormat="1" applyFont="1" applyBorder="1" applyAlignment="1">
      <alignment horizontal="center" vertical="center"/>
    </xf>
    <xf numFmtId="165" fontId="17" fillId="0" borderId="34" xfId="0" applyNumberFormat="1" applyFont="1" applyBorder="1" applyAlignment="1">
      <alignment horizontal="center" vertical="center"/>
    </xf>
    <xf numFmtId="165" fontId="17" fillId="0" borderId="12" xfId="0" applyNumberFormat="1" applyFont="1" applyBorder="1" applyAlignment="1">
      <alignment horizontal="center" vertical="center"/>
    </xf>
    <xf numFmtId="0" fontId="17" fillId="0" borderId="36" xfId="0" applyFont="1" applyBorder="1" applyAlignment="1">
      <alignment horizontal="center" vertical="center"/>
    </xf>
    <xf numFmtId="0" fontId="15" fillId="8" borderId="37" xfId="0" applyFont="1" applyFill="1" applyBorder="1" applyAlignment="1">
      <alignment horizontal="centerContinuous" vertical="center" wrapText="1"/>
    </xf>
    <xf numFmtId="0" fontId="10" fillId="8" borderId="26" xfId="0" applyFont="1" applyFill="1" applyBorder="1" applyAlignment="1">
      <alignment horizontal="centerContinuous" vertical="center"/>
    </xf>
    <xf numFmtId="0" fontId="14" fillId="7" borderId="10" xfId="0" applyFont="1" applyFill="1" applyBorder="1" applyAlignment="1">
      <alignment horizontal="center" vertical="center"/>
    </xf>
    <xf numFmtId="0" fontId="14" fillId="7" borderId="27" xfId="0" applyFont="1" applyFill="1" applyBorder="1" applyAlignment="1">
      <alignment horizontal="center" vertical="center"/>
    </xf>
    <xf numFmtId="0" fontId="15" fillId="8" borderId="30" xfId="0" applyFont="1" applyFill="1" applyBorder="1" applyAlignment="1">
      <alignment horizontal="centerContinuous" vertical="center" wrapText="1"/>
    </xf>
    <xf numFmtId="0" fontId="14" fillId="10" borderId="13" xfId="0" applyFont="1" applyFill="1" applyBorder="1" applyAlignment="1">
      <alignment horizontal="center" vertical="center"/>
    </xf>
    <xf numFmtId="0" fontId="15" fillId="8" borderId="40"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7" fillId="11" borderId="21" xfId="0" applyFont="1" applyFill="1" applyBorder="1" applyAlignment="1">
      <alignment horizontal="center" vertical="center"/>
    </xf>
    <xf numFmtId="0" fontId="17" fillId="11" borderId="20" xfId="0" applyFont="1" applyFill="1" applyBorder="1" applyAlignment="1">
      <alignment horizontal="center" vertical="center"/>
    </xf>
    <xf numFmtId="0" fontId="17" fillId="11" borderId="23" xfId="0" applyFont="1" applyFill="1" applyBorder="1" applyAlignment="1">
      <alignment horizontal="center" vertical="center"/>
    </xf>
    <xf numFmtId="0" fontId="22" fillId="0" borderId="0" xfId="0" applyFont="1"/>
    <xf numFmtId="0" fontId="22" fillId="0" borderId="0" xfId="0" applyFont="1" applyAlignment="1">
      <alignment vertical="center"/>
    </xf>
    <xf numFmtId="0" fontId="2" fillId="0" borderId="0" xfId="0" applyFont="1" applyAlignment="1">
      <alignment horizontal="center" vertical="center"/>
    </xf>
    <xf numFmtId="0" fontId="23" fillId="6" borderId="14" xfId="0" applyFont="1" applyFill="1" applyBorder="1" applyAlignment="1">
      <alignment horizontal="center" vertical="center" wrapText="1"/>
    </xf>
    <xf numFmtId="0" fontId="23" fillId="6" borderId="49" xfId="0" applyFont="1" applyFill="1" applyBorder="1" applyAlignment="1">
      <alignment horizontal="center" vertical="center" wrapText="1"/>
    </xf>
    <xf numFmtId="0" fontId="2" fillId="13" borderId="31" xfId="0" applyFont="1" applyFill="1" applyBorder="1" applyAlignment="1">
      <alignment horizontal="center" vertical="center"/>
    </xf>
    <xf numFmtId="0" fontId="2" fillId="13" borderId="54" xfId="0" applyFont="1" applyFill="1" applyBorder="1" applyAlignment="1">
      <alignment horizontal="center" vertical="center"/>
    </xf>
    <xf numFmtId="0" fontId="27" fillId="14" borderId="31" xfId="0" applyFont="1" applyFill="1" applyBorder="1" applyAlignment="1">
      <alignment horizontal="center" vertical="center" wrapText="1"/>
    </xf>
    <xf numFmtId="0" fontId="30" fillId="16" borderId="1" xfId="2" applyFont="1" applyFill="1" applyBorder="1" applyAlignment="1">
      <alignment horizontal="left"/>
    </xf>
    <xf numFmtId="0" fontId="30" fillId="16" borderId="19" xfId="2" applyFont="1" applyFill="1" applyBorder="1" applyAlignment="1">
      <alignment horizontal="left"/>
    </xf>
    <xf numFmtId="0" fontId="30" fillId="16" borderId="31" xfId="2" applyFont="1" applyFill="1" applyBorder="1" applyAlignment="1">
      <alignment horizontal="left" vertical="center"/>
    </xf>
    <xf numFmtId="0" fontId="34" fillId="18" borderId="49" xfId="2" applyFont="1" applyFill="1" applyBorder="1" applyAlignment="1">
      <alignment horizontal="left"/>
    </xf>
    <xf numFmtId="0" fontId="29" fillId="17" borderId="42" xfId="2" applyFont="1" applyFill="1" applyBorder="1" applyAlignment="1">
      <alignment horizontal="center" vertical="center" textRotation="90" wrapText="1"/>
    </xf>
    <xf numFmtId="0" fontId="32" fillId="18" borderId="1" xfId="2" applyFont="1" applyFill="1" applyBorder="1" applyAlignment="1">
      <alignment horizontal="left" indent="2"/>
    </xf>
    <xf numFmtId="0" fontId="30" fillId="18" borderId="1" xfId="2" applyFont="1" applyFill="1" applyBorder="1" applyAlignment="1">
      <alignment horizontal="left"/>
    </xf>
    <xf numFmtId="0" fontId="32" fillId="20" borderId="1" xfId="2" applyFont="1" applyFill="1" applyBorder="1" applyAlignment="1">
      <alignment horizontal="left" indent="2"/>
    </xf>
    <xf numFmtId="0" fontId="30" fillId="20" borderId="1" xfId="2" applyFont="1" applyFill="1" applyBorder="1" applyAlignment="1">
      <alignment horizontal="left"/>
    </xf>
    <xf numFmtId="0" fontId="32" fillId="20" borderId="58" xfId="2" applyFont="1" applyFill="1" applyBorder="1" applyAlignment="1">
      <alignment horizontal="left" indent="2"/>
    </xf>
    <xf numFmtId="0" fontId="30" fillId="22" borderId="50" xfId="2" applyFont="1" applyFill="1" applyBorder="1" applyAlignment="1">
      <alignment vertical="center"/>
    </xf>
    <xf numFmtId="0" fontId="36" fillId="8" borderId="16" xfId="0" applyFont="1" applyFill="1" applyBorder="1" applyAlignment="1">
      <alignment vertical="center" wrapText="1"/>
    </xf>
    <xf numFmtId="0" fontId="30" fillId="22" borderId="35" xfId="2" applyFont="1" applyFill="1" applyBorder="1" applyAlignment="1">
      <alignment vertical="center"/>
    </xf>
    <xf numFmtId="0" fontId="36" fillId="8" borderId="20" xfId="0" applyFont="1" applyFill="1" applyBorder="1" applyAlignment="1">
      <alignment vertical="center" wrapText="1"/>
    </xf>
    <xf numFmtId="0" fontId="30" fillId="22" borderId="38" xfId="2" applyFont="1" applyFill="1" applyBorder="1" applyAlignment="1">
      <alignment vertical="center"/>
    </xf>
    <xf numFmtId="0" fontId="36" fillId="8" borderId="64" xfId="0" applyFont="1" applyFill="1" applyBorder="1" applyAlignment="1">
      <alignment vertical="center" wrapText="1"/>
    </xf>
    <xf numFmtId="0" fontId="30" fillId="22" borderId="13" xfId="2" applyFont="1" applyFill="1" applyBorder="1" applyAlignment="1">
      <alignment vertical="center" wrapText="1"/>
    </xf>
    <xf numFmtId="0" fontId="30" fillId="23" borderId="31" xfId="2" applyFont="1" applyFill="1" applyBorder="1" applyAlignment="1">
      <alignment horizontal="left" vertical="center"/>
    </xf>
    <xf numFmtId="0" fontId="30" fillId="23" borderId="1" xfId="2" applyFont="1" applyFill="1" applyBorder="1" applyAlignment="1">
      <alignment horizontal="left"/>
    </xf>
    <xf numFmtId="44" fontId="0" fillId="0" borderId="0" xfId="1" applyFont="1" applyBorder="1" applyAlignment="1">
      <alignment horizontal="center"/>
    </xf>
    <xf numFmtId="0" fontId="40" fillId="0" borderId="0" xfId="0" applyFont="1"/>
    <xf numFmtId="0" fontId="17" fillId="0" borderId="13" xfId="0" applyFont="1" applyBorder="1" applyAlignment="1">
      <alignment horizontal="center" vertical="center"/>
    </xf>
    <xf numFmtId="0" fontId="15" fillId="8" borderId="48" xfId="0" applyFont="1" applyFill="1" applyBorder="1" applyAlignment="1">
      <alignment horizontal="center" vertical="center" wrapText="1"/>
    </xf>
    <xf numFmtId="0" fontId="16" fillId="8" borderId="69" xfId="0" quotePrefix="1" applyFont="1" applyFill="1" applyBorder="1" applyAlignment="1">
      <alignment horizontal="center" vertical="center" wrapText="1"/>
    </xf>
    <xf numFmtId="0" fontId="15" fillId="8" borderId="33" xfId="0" applyFont="1" applyFill="1" applyBorder="1" applyAlignment="1">
      <alignment horizontal="center" vertical="center" wrapText="1"/>
    </xf>
    <xf numFmtId="0" fontId="15" fillId="8" borderId="34" xfId="0" applyFont="1" applyFill="1" applyBorder="1" applyAlignment="1">
      <alignment horizontal="center" vertical="center" wrapText="1"/>
    </xf>
    <xf numFmtId="0" fontId="34" fillId="23" borderId="56" xfId="2" applyFont="1" applyFill="1" applyBorder="1" applyAlignment="1">
      <alignment horizontal="left"/>
    </xf>
    <xf numFmtId="0" fontId="32" fillId="23" borderId="1" xfId="2" applyFont="1" applyFill="1" applyBorder="1" applyAlignment="1">
      <alignment horizontal="left" indent="2"/>
    </xf>
    <xf numFmtId="0" fontId="32" fillId="16" borderId="70" xfId="2" applyFont="1" applyFill="1" applyBorder="1" applyAlignment="1">
      <alignment horizontal="center" vertical="center"/>
    </xf>
    <xf numFmtId="0" fontId="32" fillId="18" borderId="56" xfId="2" applyFont="1" applyFill="1" applyBorder="1" applyAlignment="1">
      <alignment horizontal="left" indent="2"/>
    </xf>
    <xf numFmtId="0" fontId="32" fillId="23" borderId="56" xfId="2" applyFont="1" applyFill="1" applyBorder="1" applyAlignment="1">
      <alignment horizontal="left" indent="2"/>
    </xf>
    <xf numFmtId="165" fontId="17" fillId="0" borderId="13" xfId="0" applyNumberFormat="1" applyFont="1" applyBorder="1" applyAlignment="1">
      <alignment horizontal="center" vertical="center"/>
    </xf>
    <xf numFmtId="0" fontId="30" fillId="20" borderId="51" xfId="2" applyFont="1" applyFill="1" applyBorder="1" applyAlignment="1">
      <alignment vertical="center"/>
    </xf>
    <xf numFmtId="0" fontId="30" fillId="20" borderId="49" xfId="2" applyFont="1" applyFill="1" applyBorder="1"/>
    <xf numFmtId="0" fontId="30" fillId="22" borderId="46" xfId="2" applyFont="1" applyFill="1" applyBorder="1" applyAlignment="1">
      <alignment vertical="center"/>
    </xf>
    <xf numFmtId="0" fontId="36" fillId="8" borderId="21" xfId="0" applyFont="1" applyFill="1" applyBorder="1" applyAlignment="1">
      <alignment vertical="center" wrapText="1"/>
    </xf>
    <xf numFmtId="44" fontId="33" fillId="0" borderId="14" xfId="1" applyFont="1" applyBorder="1"/>
    <xf numFmtId="44" fontId="33" fillId="0" borderId="49" xfId="1" applyFont="1" applyBorder="1"/>
    <xf numFmtId="44" fontId="24" fillId="0" borderId="19" xfId="1" applyFont="1" applyBorder="1"/>
    <xf numFmtId="44" fontId="33" fillId="0" borderId="1" xfId="1" applyFont="1" applyBorder="1"/>
    <xf numFmtId="44" fontId="33" fillId="0" borderId="19" xfId="1" applyFont="1" applyBorder="1"/>
    <xf numFmtId="44" fontId="33" fillId="0" borderId="1" xfId="1" applyFont="1" applyBorder="1" applyAlignment="1">
      <alignment horizontal="left" vertical="center"/>
    </xf>
    <xf numFmtId="44" fontId="33" fillId="0" borderId="33" xfId="1" applyFont="1" applyBorder="1"/>
    <xf numFmtId="44" fontId="33" fillId="0" borderId="56" xfId="1" applyFont="1" applyBorder="1"/>
    <xf numFmtId="44" fontId="33" fillId="0" borderId="57" xfId="1" applyFont="1" applyBorder="1"/>
    <xf numFmtId="44" fontId="0" fillId="5" borderId="16" xfId="1" applyFont="1" applyFill="1" applyBorder="1" applyAlignment="1">
      <alignment horizontal="center" vertical="center"/>
    </xf>
    <xf numFmtId="44" fontId="33" fillId="0" borderId="60" xfId="1" applyFont="1" applyBorder="1"/>
    <xf numFmtId="44" fontId="0" fillId="0" borderId="29" xfId="1" applyFont="1" applyBorder="1"/>
    <xf numFmtId="44" fontId="33" fillId="0" borderId="3" xfId="1" applyFont="1" applyBorder="1"/>
    <xf numFmtId="44" fontId="0" fillId="0" borderId="32" xfId="1" applyFont="1" applyBorder="1"/>
    <xf numFmtId="44" fontId="33" fillId="0" borderId="62" xfId="1" applyFont="1" applyBorder="1"/>
    <xf numFmtId="44" fontId="33" fillId="0" borderId="58" xfId="1" applyFont="1" applyBorder="1"/>
    <xf numFmtId="44" fontId="0" fillId="0" borderId="59" xfId="1" applyFont="1" applyBorder="1"/>
    <xf numFmtId="44" fontId="0" fillId="0" borderId="30" xfId="1" applyFont="1" applyBorder="1"/>
    <xf numFmtId="0" fontId="32" fillId="16" borderId="18" xfId="2" applyFont="1" applyFill="1" applyBorder="1" applyAlignment="1">
      <alignment horizontal="center" vertical="center"/>
    </xf>
    <xf numFmtId="0" fontId="32" fillId="16" borderId="20" xfId="2" applyFont="1" applyFill="1" applyBorder="1" applyAlignment="1">
      <alignment horizontal="center" vertical="center"/>
    </xf>
    <xf numFmtId="0" fontId="32" fillId="18" borderId="16" xfId="2" applyFont="1" applyFill="1" applyBorder="1" applyAlignment="1">
      <alignment horizontal="center" vertical="center"/>
    </xf>
    <xf numFmtId="0" fontId="32" fillId="18" borderId="20" xfId="2" applyFont="1" applyFill="1" applyBorder="1" applyAlignment="1">
      <alignment horizontal="center" vertical="center"/>
    </xf>
    <xf numFmtId="0" fontId="32" fillId="18" borderId="73" xfId="2" applyFont="1" applyFill="1" applyBorder="1" applyAlignment="1">
      <alignment horizontal="center" vertical="center"/>
    </xf>
    <xf numFmtId="0" fontId="32" fillId="20" borderId="16" xfId="2" applyFont="1" applyFill="1" applyBorder="1" applyAlignment="1">
      <alignment horizontal="center" vertical="center"/>
    </xf>
    <xf numFmtId="0" fontId="32" fillId="20" borderId="20" xfId="2" applyFont="1" applyFill="1" applyBorder="1" applyAlignment="1">
      <alignment horizontal="center" vertical="center"/>
    </xf>
    <xf numFmtId="0" fontId="32" fillId="20" borderId="64" xfId="2" applyFont="1" applyFill="1" applyBorder="1" applyAlignment="1">
      <alignment horizontal="center" vertical="center"/>
    </xf>
    <xf numFmtId="0" fontId="35" fillId="6" borderId="68" xfId="0" applyFont="1" applyFill="1" applyBorder="1" applyAlignment="1">
      <alignment horizontal="center" vertical="center" wrapText="1"/>
    </xf>
    <xf numFmtId="0" fontId="36" fillId="5" borderId="63" xfId="0" applyFont="1" applyFill="1" applyBorder="1" applyAlignment="1">
      <alignment horizontal="center" vertical="center" wrapText="1"/>
    </xf>
    <xf numFmtId="0" fontId="36" fillId="5" borderId="38" xfId="0" applyFont="1" applyFill="1" applyBorder="1" applyAlignment="1">
      <alignment horizontal="center" vertical="center" wrapText="1"/>
    </xf>
    <xf numFmtId="0" fontId="36" fillId="5" borderId="47" xfId="0" applyFont="1" applyFill="1" applyBorder="1" applyAlignment="1">
      <alignment horizontal="center" vertical="center" wrapText="1"/>
    </xf>
    <xf numFmtId="0" fontId="36" fillId="5" borderId="65" xfId="0" applyFont="1" applyFill="1" applyBorder="1" applyAlignment="1">
      <alignment horizontal="center" vertical="center" wrapText="1"/>
    </xf>
    <xf numFmtId="0" fontId="2" fillId="13" borderId="24" xfId="0" applyFont="1" applyFill="1" applyBorder="1" applyAlignment="1">
      <alignment horizontal="center" vertical="center"/>
    </xf>
    <xf numFmtId="0" fontId="2" fillId="13" borderId="13" xfId="0" applyFont="1" applyFill="1" applyBorder="1" applyAlignment="1">
      <alignment horizontal="center" vertical="center"/>
    </xf>
    <xf numFmtId="44" fontId="26" fillId="0" borderId="13" xfId="1" applyFont="1" applyBorder="1"/>
    <xf numFmtId="44" fontId="43" fillId="0" borderId="13" xfId="1" applyFont="1" applyBorder="1"/>
    <xf numFmtId="44" fontId="26" fillId="0" borderId="22" xfId="1" applyFont="1" applyBorder="1"/>
    <xf numFmtId="44" fontId="0" fillId="5" borderId="20" xfId="1" applyFont="1" applyFill="1" applyBorder="1" applyAlignment="1">
      <alignment horizontal="center" vertical="center"/>
    </xf>
    <xf numFmtId="44" fontId="0" fillId="5" borderId="20" xfId="1" applyFont="1" applyFill="1" applyBorder="1" applyAlignment="1">
      <alignment vertical="center"/>
    </xf>
    <xf numFmtId="44" fontId="0" fillId="5" borderId="64" xfId="1" applyFont="1" applyFill="1" applyBorder="1" applyAlignment="1">
      <alignment vertical="center"/>
    </xf>
    <xf numFmtId="44" fontId="0" fillId="5" borderId="16" xfId="1" applyFont="1" applyFill="1" applyBorder="1" applyAlignment="1">
      <alignment vertical="center"/>
    </xf>
    <xf numFmtId="44" fontId="0" fillId="5" borderId="73" xfId="1" applyFont="1" applyFill="1" applyBorder="1" applyAlignment="1">
      <alignment vertical="center"/>
    </xf>
    <xf numFmtId="44" fontId="0" fillId="5" borderId="15" xfId="1" applyFont="1" applyFill="1" applyBorder="1" applyAlignment="1">
      <alignment vertical="center"/>
    </xf>
    <xf numFmtId="44" fontId="0" fillId="5" borderId="23" xfId="1" applyFont="1" applyFill="1" applyBorder="1" applyAlignment="1">
      <alignment vertical="center"/>
    </xf>
    <xf numFmtId="44" fontId="0" fillId="5" borderId="66" xfId="1" applyFont="1" applyFill="1" applyBorder="1" applyAlignment="1">
      <alignment vertical="center"/>
    </xf>
    <xf numFmtId="44" fontId="36" fillId="5" borderId="20" xfId="0" applyNumberFormat="1" applyFont="1" applyFill="1" applyBorder="1" applyAlignment="1">
      <alignment horizontal="center" vertical="center" wrapText="1"/>
    </xf>
    <xf numFmtId="44" fontId="36" fillId="5" borderId="21" xfId="0" applyNumberFormat="1" applyFont="1" applyFill="1" applyBorder="1" applyAlignment="1">
      <alignment horizontal="center" vertical="center" wrapText="1"/>
    </xf>
    <xf numFmtId="44" fontId="43" fillId="0" borderId="22" xfId="1" applyFont="1" applyBorder="1" applyAlignment="1">
      <alignment vertical="center"/>
    </xf>
    <xf numFmtId="0" fontId="30" fillId="22" borderId="65" xfId="2" applyFont="1" applyFill="1" applyBorder="1" applyAlignment="1">
      <alignment vertical="center"/>
    </xf>
    <xf numFmtId="44" fontId="36" fillId="5" borderId="64" xfId="0" applyNumberFormat="1" applyFont="1" applyFill="1" applyBorder="1" applyAlignment="1">
      <alignment horizontal="center" vertical="center" wrapText="1"/>
    </xf>
    <xf numFmtId="44" fontId="0" fillId="5" borderId="21" xfId="1" applyFont="1" applyFill="1" applyBorder="1" applyAlignment="1">
      <alignment vertical="center"/>
    </xf>
    <xf numFmtId="44" fontId="0" fillId="11" borderId="19" xfId="1" applyFont="1" applyFill="1" applyBorder="1" applyAlignment="1">
      <alignment vertical="center"/>
    </xf>
    <xf numFmtId="38" fontId="0" fillId="11" borderId="19" xfId="1" applyNumberFormat="1" applyFont="1" applyFill="1" applyBorder="1" applyAlignment="1">
      <alignment vertical="center"/>
    </xf>
    <xf numFmtId="0" fontId="32" fillId="16" borderId="1" xfId="2" applyFont="1" applyFill="1" applyBorder="1" applyAlignment="1">
      <alignment horizontal="left" indent="2"/>
    </xf>
    <xf numFmtId="0" fontId="0" fillId="0" borderId="3" xfId="0" applyBorder="1"/>
    <xf numFmtId="0" fontId="0" fillId="0" borderId="0" xfId="0" applyAlignment="1">
      <alignment horizontal="center" vertical="center"/>
    </xf>
    <xf numFmtId="0" fontId="44" fillId="16" borderId="36" xfId="2" applyFont="1" applyFill="1" applyBorder="1" applyAlignment="1">
      <alignment horizontal="center" vertical="center"/>
    </xf>
    <xf numFmtId="0" fontId="26" fillId="0" borderId="13" xfId="0" applyFont="1" applyBorder="1" applyAlignment="1">
      <alignment horizontal="center" vertical="center"/>
    </xf>
    <xf numFmtId="9" fontId="43" fillId="0" borderId="12" xfId="3" applyFont="1" applyBorder="1"/>
    <xf numFmtId="44" fontId="0" fillId="0" borderId="13" xfId="1" applyFont="1" applyBorder="1"/>
    <xf numFmtId="0" fontId="35" fillId="6" borderId="13" xfId="0" applyFont="1" applyFill="1" applyBorder="1" applyAlignment="1">
      <alignment horizontal="center" vertical="center" wrapText="1"/>
    </xf>
    <xf numFmtId="0" fontId="5" fillId="0" borderId="4" xfId="0" applyFont="1" applyBorder="1" applyAlignment="1">
      <alignment horizontal="justify" vertical="center" wrapText="1"/>
    </xf>
    <xf numFmtId="49" fontId="0" fillId="0" borderId="41" xfId="1" applyNumberFormat="1" applyFont="1" applyBorder="1" applyAlignment="1">
      <alignment horizontal="center" vertical="center"/>
    </xf>
    <xf numFmtId="49" fontId="0" fillId="0" borderId="23" xfId="1" applyNumberFormat="1" applyFont="1" applyBorder="1" applyAlignment="1">
      <alignment horizontal="center" vertical="center"/>
    </xf>
    <xf numFmtId="0" fontId="36" fillId="8" borderId="41" xfId="0" applyFont="1" applyFill="1" applyBorder="1" applyAlignment="1">
      <alignment horizontal="center" vertical="center" wrapText="1"/>
    </xf>
    <xf numFmtId="0" fontId="36" fillId="8" borderId="38" xfId="0" applyFont="1" applyFill="1" applyBorder="1" applyAlignment="1">
      <alignment horizontal="center" vertical="center" wrapText="1"/>
    </xf>
    <xf numFmtId="0" fontId="36" fillId="8" borderId="23" xfId="0" applyFont="1" applyFill="1" applyBorder="1" applyAlignment="1">
      <alignment horizontal="center" vertical="center" wrapText="1"/>
    </xf>
    <xf numFmtId="44" fontId="0" fillId="0" borderId="41" xfId="1" applyFont="1" applyBorder="1" applyAlignment="1">
      <alignment horizontal="center" vertical="center"/>
    </xf>
    <xf numFmtId="44" fontId="0" fillId="0" borderId="23" xfId="1" applyFont="1" applyBorder="1" applyAlignment="1">
      <alignment horizontal="center" vertical="center"/>
    </xf>
    <xf numFmtId="49" fontId="0" fillId="0" borderId="19" xfId="1" applyNumberFormat="1" applyFont="1" applyBorder="1" applyAlignment="1">
      <alignment horizontal="center" vertical="center"/>
    </xf>
    <xf numFmtId="49" fontId="0" fillId="0" borderId="32" xfId="1" applyNumberFormat="1" applyFont="1" applyBorder="1" applyAlignment="1">
      <alignment horizontal="center" vertical="center"/>
    </xf>
    <xf numFmtId="49" fontId="0" fillId="0" borderId="57" xfId="1" applyNumberFormat="1" applyFont="1" applyBorder="1" applyAlignment="1">
      <alignment horizontal="center" vertical="center"/>
    </xf>
    <xf numFmtId="49" fontId="0" fillId="0" borderId="59" xfId="1" applyNumberFormat="1" applyFont="1" applyBorder="1" applyAlignment="1">
      <alignment horizontal="center" vertical="center"/>
    </xf>
    <xf numFmtId="44" fontId="0" fillId="0" borderId="19" xfId="1" applyFont="1" applyBorder="1" applyAlignment="1">
      <alignment horizontal="center" vertical="center"/>
    </xf>
    <xf numFmtId="44" fontId="0" fillId="0" borderId="32" xfId="1" applyFont="1" applyBorder="1" applyAlignment="1">
      <alignment horizontal="center" vertical="center"/>
    </xf>
    <xf numFmtId="44" fontId="23" fillId="6" borderId="36" xfId="1" applyFont="1" applyFill="1" applyBorder="1" applyAlignment="1">
      <alignment horizontal="center" vertical="center" wrapText="1"/>
    </xf>
    <xf numFmtId="44" fontId="23" fillId="6" borderId="22" xfId="1" applyFont="1" applyFill="1" applyBorder="1" applyAlignment="1">
      <alignment horizontal="center" vertical="center" wrapText="1"/>
    </xf>
    <xf numFmtId="0" fontId="36" fillId="8" borderId="67" xfId="0" applyFont="1" applyFill="1" applyBorder="1" applyAlignment="1">
      <alignment horizontal="center" vertical="center" wrapText="1"/>
    </xf>
    <xf numFmtId="0" fontId="36" fillId="8" borderId="47" xfId="0" applyFont="1" applyFill="1" applyBorder="1" applyAlignment="1">
      <alignment horizontal="center" vertical="center" wrapText="1"/>
    </xf>
    <xf numFmtId="0" fontId="36" fillId="8" borderId="17" xfId="0" applyFont="1" applyFill="1" applyBorder="1" applyAlignment="1">
      <alignment horizontal="center" vertical="center" wrapText="1"/>
    </xf>
    <xf numFmtId="44" fontId="23" fillId="6" borderId="14" xfId="1" applyFont="1" applyFill="1" applyBorder="1" applyAlignment="1">
      <alignment horizontal="center" vertical="center" wrapText="1"/>
    </xf>
    <xf numFmtId="44" fontId="23" fillId="6" borderId="29" xfId="1" applyFont="1" applyFill="1" applyBorder="1" applyAlignment="1">
      <alignment horizontal="center" vertical="center"/>
    </xf>
    <xf numFmtId="44" fontId="33" fillId="11" borderId="27" xfId="1" applyFont="1" applyFill="1" applyBorder="1" applyAlignment="1">
      <alignment horizontal="center"/>
    </xf>
    <xf numFmtId="44" fontId="33" fillId="11" borderId="42" xfId="1" applyFont="1" applyFill="1" applyBorder="1" applyAlignment="1">
      <alignment horizontal="center"/>
    </xf>
    <xf numFmtId="44" fontId="0" fillId="11" borderId="43" xfId="1" applyFont="1" applyFill="1" applyBorder="1" applyAlignment="1">
      <alignment horizontal="center" vertical="center"/>
    </xf>
    <xf numFmtId="44" fontId="0" fillId="11" borderId="76" xfId="1" applyFont="1" applyFill="1" applyBorder="1" applyAlignment="1">
      <alignment horizontal="center" vertical="center"/>
    </xf>
    <xf numFmtId="0" fontId="35" fillId="6" borderId="11" xfId="0" applyFont="1" applyFill="1" applyBorder="1" applyAlignment="1">
      <alignment horizontal="center" vertical="center"/>
    </xf>
    <xf numFmtId="0" fontId="35" fillId="6" borderId="12" xfId="0" applyFont="1" applyFill="1" applyBorder="1" applyAlignment="1">
      <alignment horizontal="center" vertical="center"/>
    </xf>
    <xf numFmtId="49" fontId="0" fillId="0" borderId="14" xfId="1" applyNumberFormat="1" applyFont="1" applyBorder="1" applyAlignment="1">
      <alignment horizontal="center" vertical="center"/>
    </xf>
    <xf numFmtId="49" fontId="0" fillId="0" borderId="29" xfId="1" applyNumberFormat="1" applyFont="1" applyBorder="1" applyAlignment="1">
      <alignment horizontal="center" vertical="center"/>
    </xf>
    <xf numFmtId="44" fontId="0" fillId="0" borderId="51" xfId="1" applyFont="1" applyBorder="1" applyAlignment="1">
      <alignment horizontal="center" vertical="center"/>
    </xf>
    <xf numFmtId="44" fontId="0" fillId="0" borderId="40" xfId="1" applyFont="1" applyBorder="1" applyAlignment="1">
      <alignment horizontal="center" vertical="center"/>
    </xf>
    <xf numFmtId="44" fontId="0" fillId="0" borderId="25" xfId="1" applyFont="1" applyBorder="1" applyAlignment="1">
      <alignment horizontal="center" vertical="center"/>
    </xf>
    <xf numFmtId="0" fontId="32" fillId="20" borderId="53" xfId="2" applyFont="1" applyFill="1" applyBorder="1" applyAlignment="1">
      <alignment horizontal="center" vertical="center"/>
    </xf>
    <xf numFmtId="0" fontId="32" fillId="20" borderId="55" xfId="2" applyFont="1" applyFill="1" applyBorder="1" applyAlignment="1">
      <alignment horizontal="center" vertical="center"/>
    </xf>
    <xf numFmtId="0" fontId="32" fillId="20" borderId="71" xfId="2" applyFont="1" applyFill="1" applyBorder="1" applyAlignment="1">
      <alignment horizontal="center" vertical="center"/>
    </xf>
    <xf numFmtId="0" fontId="31" fillId="20" borderId="52" xfId="2" applyFont="1" applyFill="1" applyBorder="1" applyAlignment="1">
      <alignment horizontal="center" vertical="center" wrapText="1"/>
    </xf>
    <xf numFmtId="0" fontId="31" fillId="20" borderId="72" xfId="2" applyFont="1" applyFill="1" applyBorder="1" applyAlignment="1">
      <alignment horizontal="center" vertical="center" wrapText="1"/>
    </xf>
    <xf numFmtId="0" fontId="31" fillId="20" borderId="70" xfId="2" applyFont="1" applyFill="1" applyBorder="1" applyAlignment="1">
      <alignment horizontal="center" vertical="center" wrapText="1"/>
    </xf>
    <xf numFmtId="0" fontId="32" fillId="20" borderId="52" xfId="2" applyFont="1" applyFill="1" applyBorder="1" applyAlignment="1">
      <alignment horizontal="center" vertical="center"/>
    </xf>
    <xf numFmtId="0" fontId="32" fillId="20" borderId="72" xfId="2" applyFont="1" applyFill="1" applyBorder="1" applyAlignment="1">
      <alignment horizontal="center" vertical="center"/>
    </xf>
    <xf numFmtId="0" fontId="32" fillId="20" borderId="56" xfId="2" applyFont="1" applyFill="1" applyBorder="1" applyAlignment="1">
      <alignment horizontal="center" vertical="center"/>
    </xf>
    <xf numFmtId="44" fontId="0" fillId="5" borderId="75" xfId="1" applyFont="1" applyFill="1" applyBorder="1" applyAlignment="1">
      <alignment horizontal="center" vertical="center"/>
    </xf>
    <xf numFmtId="44" fontId="0" fillId="5" borderId="45" xfId="1" applyFont="1" applyFill="1" applyBorder="1" applyAlignment="1">
      <alignment horizontal="center" vertical="center"/>
    </xf>
    <xf numFmtId="44" fontId="0" fillId="5" borderId="46" xfId="1" applyFont="1" applyFill="1" applyBorder="1" applyAlignment="1">
      <alignment horizontal="center" vertical="center"/>
    </xf>
    <xf numFmtId="0" fontId="35" fillId="6" borderId="27" xfId="0" applyFont="1" applyFill="1" applyBorder="1" applyAlignment="1">
      <alignment horizontal="center" vertical="center"/>
    </xf>
    <xf numFmtId="0" fontId="35" fillId="6" borderId="68" xfId="0" applyFont="1" applyFill="1" applyBorder="1" applyAlignment="1">
      <alignment horizontal="center" vertical="center"/>
    </xf>
    <xf numFmtId="0" fontId="35" fillId="6" borderId="28" xfId="0" applyFont="1" applyFill="1" applyBorder="1" applyAlignment="1">
      <alignment horizontal="center" vertical="center"/>
    </xf>
    <xf numFmtId="49" fontId="47" fillId="0" borderId="41" xfId="1" applyNumberFormat="1" applyFont="1" applyBorder="1" applyAlignment="1">
      <alignment horizontal="center" vertical="center" wrapText="1"/>
    </xf>
    <xf numFmtId="49" fontId="47" fillId="0" borderId="23" xfId="1" applyNumberFormat="1" applyFont="1" applyBorder="1" applyAlignment="1">
      <alignment horizontal="center" vertical="center" wrapText="1"/>
    </xf>
    <xf numFmtId="0" fontId="30" fillId="18" borderId="51" xfId="2" applyFont="1" applyFill="1" applyBorder="1" applyAlignment="1">
      <alignment horizontal="left" vertical="center"/>
    </xf>
    <xf numFmtId="0" fontId="30" fillId="18" borderId="40" xfId="2" applyFont="1" applyFill="1" applyBorder="1" applyAlignment="1">
      <alignment horizontal="left" vertical="center"/>
    </xf>
    <xf numFmtId="0" fontId="30" fillId="18" borderId="33" xfId="2" applyFont="1" applyFill="1" applyBorder="1" applyAlignment="1">
      <alignment horizontal="left" vertical="center"/>
    </xf>
    <xf numFmtId="44" fontId="0" fillId="0" borderId="27" xfId="1" applyFont="1" applyBorder="1" applyAlignment="1">
      <alignment horizontal="center" vertical="center"/>
    </xf>
    <xf numFmtId="44" fontId="0" fillId="0" borderId="42" xfId="1" applyFont="1" applyBorder="1" applyAlignment="1">
      <alignment horizontal="center" vertical="center"/>
    </xf>
    <xf numFmtId="44" fontId="0" fillId="0" borderId="37" xfId="1" applyFont="1" applyBorder="1" applyAlignment="1">
      <alignment horizontal="center" vertical="center"/>
    </xf>
    <xf numFmtId="44" fontId="0" fillId="5" borderId="36" xfId="1" applyFont="1" applyFill="1" applyBorder="1" applyAlignment="1">
      <alignment horizontal="center" vertical="center"/>
    </xf>
    <xf numFmtId="44" fontId="0" fillId="5" borderId="18" xfId="1" applyFont="1" applyFill="1" applyBorder="1" applyAlignment="1">
      <alignment horizontal="center" vertical="center"/>
    </xf>
    <xf numFmtId="44" fontId="0" fillId="5" borderId="21" xfId="1" applyFont="1" applyFill="1" applyBorder="1" applyAlignment="1">
      <alignment horizontal="center" vertical="center"/>
    </xf>
    <xf numFmtId="44" fontId="0" fillId="11" borderId="73" xfId="1" applyFont="1" applyFill="1" applyBorder="1" applyAlignment="1">
      <alignment horizontal="center" vertical="center"/>
    </xf>
    <xf numFmtId="44" fontId="0" fillId="11" borderId="18" xfId="1" applyFont="1" applyFill="1" applyBorder="1" applyAlignment="1">
      <alignment horizontal="center" vertical="center"/>
    </xf>
    <xf numFmtId="44" fontId="0" fillId="11" borderId="22" xfId="1" applyFont="1" applyFill="1" applyBorder="1" applyAlignment="1">
      <alignment horizontal="center" vertical="center"/>
    </xf>
    <xf numFmtId="0" fontId="38" fillId="15" borderId="48" xfId="2" applyFont="1" applyFill="1" applyBorder="1" applyAlignment="1">
      <alignment horizontal="center" vertical="center" textRotation="90" wrapText="1"/>
    </xf>
    <xf numFmtId="0" fontId="38" fillId="15" borderId="67" xfId="2" applyFont="1" applyFill="1" applyBorder="1" applyAlignment="1">
      <alignment horizontal="center" vertical="center" textRotation="90" wrapText="1"/>
    </xf>
    <xf numFmtId="0" fontId="38" fillId="15" borderId="41" xfId="2" applyFont="1" applyFill="1" applyBorder="1" applyAlignment="1">
      <alignment horizontal="center" vertical="center" textRotation="90" wrapText="1"/>
    </xf>
    <xf numFmtId="44" fontId="0" fillId="0" borderId="36" xfId="1" applyFont="1" applyBorder="1" applyAlignment="1">
      <alignment horizontal="center" vertical="center"/>
    </xf>
    <xf numFmtId="44" fontId="0" fillId="0" borderId="18" xfId="1" applyFont="1" applyBorder="1" applyAlignment="1">
      <alignment horizontal="center" vertical="center"/>
    </xf>
    <xf numFmtId="44" fontId="0" fillId="0" borderId="22" xfId="1" applyFont="1" applyBorder="1" applyAlignment="1">
      <alignment horizontal="center" vertical="center"/>
    </xf>
    <xf numFmtId="0" fontId="23" fillId="6" borderId="48" xfId="0" applyFont="1" applyFill="1" applyBorder="1" applyAlignment="1">
      <alignment horizontal="center" vertical="center"/>
    </xf>
    <xf numFmtId="0" fontId="23" fillId="6" borderId="27"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51" xfId="0" applyFont="1" applyFill="1" applyBorder="1" applyAlignment="1">
      <alignment horizontal="center" vertical="center" wrapText="1"/>
    </xf>
    <xf numFmtId="0" fontId="23" fillId="6" borderId="49" xfId="0" applyFont="1" applyFill="1" applyBorder="1" applyAlignment="1">
      <alignment horizontal="center" vertical="center" wrapText="1"/>
    </xf>
    <xf numFmtId="0" fontId="23" fillId="6" borderId="52" xfId="0" applyFont="1" applyFill="1" applyBorder="1" applyAlignment="1">
      <alignment horizontal="center" vertical="center" wrapText="1"/>
    </xf>
    <xf numFmtId="0" fontId="23" fillId="6" borderId="29" xfId="0" applyFont="1" applyFill="1" applyBorder="1" applyAlignment="1">
      <alignment horizontal="center" vertical="center"/>
    </xf>
    <xf numFmtId="0" fontId="23" fillId="6" borderId="53" xfId="0" applyFont="1" applyFill="1" applyBorder="1" applyAlignment="1">
      <alignment horizontal="center" vertical="center"/>
    </xf>
    <xf numFmtId="0" fontId="31" fillId="16" borderId="52" xfId="2" applyFont="1" applyFill="1" applyBorder="1" applyAlignment="1">
      <alignment horizontal="center" vertical="center"/>
    </xf>
    <xf numFmtId="0" fontId="31" fillId="16" borderId="72" xfId="2" applyFont="1" applyFill="1" applyBorder="1" applyAlignment="1">
      <alignment horizontal="center" vertical="center"/>
    </xf>
    <xf numFmtId="0" fontId="31" fillId="16" borderId="56" xfId="2" applyFont="1" applyFill="1" applyBorder="1" applyAlignment="1">
      <alignment horizontal="center" vertical="center"/>
    </xf>
    <xf numFmtId="0" fontId="25" fillId="3" borderId="0" xfId="0" applyFont="1" applyFill="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25" fillId="12" borderId="43" xfId="0" applyFont="1" applyFill="1" applyBorder="1" applyAlignment="1" applyProtection="1">
      <alignment horizontal="center" vertical="center"/>
      <protection locked="0"/>
    </xf>
    <xf numFmtId="0" fontId="25" fillId="12" borderId="44" xfId="0" applyFont="1" applyFill="1" applyBorder="1" applyAlignment="1" applyProtection="1">
      <alignment horizontal="center" vertical="center"/>
      <protection locked="0"/>
    </xf>
    <xf numFmtId="0" fontId="39" fillId="12" borderId="47" xfId="0" applyFont="1" applyFill="1" applyBorder="1" applyAlignment="1" applyProtection="1">
      <alignment horizontal="center" vertical="center"/>
      <protection locked="0"/>
    </xf>
    <xf numFmtId="0" fontId="26" fillId="0" borderId="1" xfId="0" applyFont="1" applyBorder="1" applyAlignment="1" applyProtection="1">
      <alignment horizontal="center" vertical="center" wrapText="1"/>
      <protection locked="0"/>
    </xf>
    <xf numFmtId="0" fontId="29" fillId="19" borderId="36" xfId="2" applyFont="1" applyFill="1" applyBorder="1" applyAlignment="1">
      <alignment horizontal="center" vertical="center" textRotation="90" wrapText="1"/>
    </xf>
    <xf numFmtId="0" fontId="29" fillId="19" borderId="18" xfId="2" applyFont="1" applyFill="1" applyBorder="1" applyAlignment="1">
      <alignment horizontal="center" vertical="center" textRotation="90" wrapText="1"/>
    </xf>
    <xf numFmtId="0" fontId="29" fillId="19" borderId="22" xfId="2" applyFont="1" applyFill="1" applyBorder="1" applyAlignment="1">
      <alignment horizontal="center" vertical="center" textRotation="90" wrapText="1"/>
    </xf>
    <xf numFmtId="44" fontId="0" fillId="0" borderId="21" xfId="1" applyFont="1" applyBorder="1" applyAlignment="1">
      <alignment horizontal="center" vertical="center"/>
    </xf>
    <xf numFmtId="0" fontId="39" fillId="12" borderId="35" xfId="0" applyFont="1" applyFill="1" applyBorder="1" applyAlignment="1" applyProtection="1">
      <alignment horizontal="center" vertical="center"/>
      <protection locked="0"/>
    </xf>
    <xf numFmtId="0" fontId="39" fillId="12" borderId="38" xfId="0" applyFont="1" applyFill="1" applyBorder="1" applyAlignment="1" applyProtection="1">
      <alignment horizontal="center" vertical="center"/>
      <protection locked="0"/>
    </xf>
    <xf numFmtId="0" fontId="31" fillId="16" borderId="2" xfId="2" applyFont="1" applyFill="1" applyBorder="1" applyAlignment="1">
      <alignment horizontal="center" vertical="center"/>
    </xf>
    <xf numFmtId="0" fontId="31" fillId="16" borderId="70" xfId="2" applyFont="1" applyFill="1" applyBorder="1" applyAlignment="1">
      <alignment horizontal="center" vertical="center"/>
    </xf>
    <xf numFmtId="0" fontId="32" fillId="16" borderId="53" xfId="2" applyFont="1" applyFill="1" applyBorder="1" applyAlignment="1">
      <alignment horizontal="center" vertical="center"/>
    </xf>
    <xf numFmtId="0" fontId="32" fillId="16" borderId="55" xfId="2" applyFont="1" applyFill="1" applyBorder="1" applyAlignment="1">
      <alignment horizontal="center" vertical="center"/>
    </xf>
    <xf numFmtId="0" fontId="32" fillId="16" borderId="71" xfId="2" applyFont="1" applyFill="1" applyBorder="1" applyAlignment="1">
      <alignment horizontal="center" vertical="center"/>
    </xf>
    <xf numFmtId="0" fontId="32" fillId="16" borderId="2" xfId="2" applyFont="1" applyFill="1" applyBorder="1" applyAlignment="1">
      <alignment horizontal="center" vertical="center"/>
    </xf>
    <xf numFmtId="0" fontId="32" fillId="16" borderId="72" xfId="2" applyFont="1" applyFill="1" applyBorder="1" applyAlignment="1">
      <alignment horizontal="center" vertical="center"/>
    </xf>
    <xf numFmtId="0" fontId="32" fillId="16" borderId="56" xfId="2" applyFont="1" applyFill="1" applyBorder="1" applyAlignment="1">
      <alignment horizontal="center" vertical="center"/>
    </xf>
    <xf numFmtId="44" fontId="33" fillId="11" borderId="36" xfId="1" applyFont="1" applyFill="1" applyBorder="1" applyAlignment="1">
      <alignment horizontal="center"/>
    </xf>
    <xf numFmtId="44" fontId="33" fillId="11" borderId="18" xfId="1" applyFont="1" applyFill="1" applyBorder="1" applyAlignment="1">
      <alignment horizontal="center"/>
    </xf>
    <xf numFmtId="44" fontId="33" fillId="11" borderId="22" xfId="1" applyFont="1" applyFill="1" applyBorder="1" applyAlignment="1">
      <alignment horizontal="center"/>
    </xf>
    <xf numFmtId="0" fontId="30" fillId="23" borderId="31" xfId="2" applyFont="1" applyFill="1" applyBorder="1" applyAlignment="1">
      <alignment horizontal="left" vertical="center"/>
    </xf>
    <xf numFmtId="0" fontId="30" fillId="23" borderId="40" xfId="2" applyFont="1" applyFill="1" applyBorder="1" applyAlignment="1">
      <alignment horizontal="left" vertical="center"/>
    </xf>
    <xf numFmtId="0" fontId="30" fillId="23" borderId="33" xfId="2" applyFont="1" applyFill="1" applyBorder="1" applyAlignment="1">
      <alignment horizontal="left" vertical="center"/>
    </xf>
    <xf numFmtId="0" fontId="30" fillId="18" borderId="31" xfId="2" applyFont="1" applyFill="1" applyBorder="1" applyAlignment="1">
      <alignment horizontal="left" vertical="center"/>
    </xf>
    <xf numFmtId="0" fontId="30" fillId="23" borderId="25" xfId="2" applyFont="1" applyFill="1" applyBorder="1" applyAlignment="1">
      <alignment horizontal="left" vertical="center"/>
    </xf>
    <xf numFmtId="0" fontId="31" fillId="18" borderId="52" xfId="2" applyFont="1" applyFill="1" applyBorder="1" applyAlignment="1">
      <alignment horizontal="center" vertical="center"/>
    </xf>
    <xf numFmtId="0" fontId="31" fillId="18" borderId="72" xfId="2" applyFont="1" applyFill="1" applyBorder="1" applyAlignment="1">
      <alignment horizontal="center" vertical="center"/>
    </xf>
    <xf numFmtId="0" fontId="31" fillId="18" borderId="70" xfId="2" applyFont="1" applyFill="1" applyBorder="1" applyAlignment="1">
      <alignment horizontal="center" vertical="center"/>
    </xf>
    <xf numFmtId="0" fontId="32" fillId="18" borderId="52" xfId="2" applyFont="1" applyFill="1" applyBorder="1" applyAlignment="1">
      <alignment horizontal="center" vertical="center"/>
    </xf>
    <xf numFmtId="0" fontId="32" fillId="18" borderId="72" xfId="2" applyFont="1" applyFill="1" applyBorder="1" applyAlignment="1">
      <alignment horizontal="center" vertical="center"/>
    </xf>
    <xf numFmtId="0" fontId="32" fillId="18" borderId="56" xfId="2" applyFont="1" applyFill="1" applyBorder="1" applyAlignment="1">
      <alignment horizontal="center" vertical="center"/>
    </xf>
    <xf numFmtId="0" fontId="32" fillId="18" borderId="2" xfId="2" applyFont="1" applyFill="1" applyBorder="1" applyAlignment="1">
      <alignment horizontal="center" vertical="center"/>
    </xf>
    <xf numFmtId="0" fontId="32" fillId="18" borderId="70" xfId="2" applyFont="1" applyFill="1" applyBorder="1" applyAlignment="1">
      <alignment horizontal="center" vertical="center"/>
    </xf>
    <xf numFmtId="0" fontId="32" fillId="18" borderId="53" xfId="2" applyFont="1" applyFill="1" applyBorder="1" applyAlignment="1">
      <alignment horizontal="center" vertical="center"/>
    </xf>
    <xf numFmtId="0" fontId="32" fillId="18" borderId="55" xfId="2" applyFont="1" applyFill="1" applyBorder="1" applyAlignment="1">
      <alignment horizontal="center" vertical="center"/>
    </xf>
    <xf numFmtId="0" fontId="32" fillId="18" borderId="71" xfId="2" applyFont="1" applyFill="1" applyBorder="1" applyAlignment="1">
      <alignment horizontal="center" vertical="center"/>
    </xf>
    <xf numFmtId="0" fontId="34" fillId="20" borderId="31" xfId="2" applyFont="1" applyFill="1" applyBorder="1" applyAlignment="1">
      <alignment horizontal="left" vertical="center"/>
    </xf>
    <xf numFmtId="0" fontId="34" fillId="20" borderId="25" xfId="2" applyFont="1" applyFill="1" applyBorder="1" applyAlignment="1">
      <alignment horizontal="left" vertical="center"/>
    </xf>
    <xf numFmtId="0" fontId="32" fillId="20" borderId="2" xfId="2" applyFont="1" applyFill="1" applyBorder="1" applyAlignment="1">
      <alignment horizontal="center" vertical="center"/>
    </xf>
    <xf numFmtId="0" fontId="32" fillId="20" borderId="70" xfId="2" applyFont="1" applyFill="1" applyBorder="1" applyAlignment="1">
      <alignment horizontal="center" vertical="center"/>
    </xf>
    <xf numFmtId="0" fontId="34" fillId="20" borderId="33" xfId="2" applyFont="1" applyFill="1" applyBorder="1" applyAlignment="1">
      <alignment horizontal="left" vertical="center"/>
    </xf>
    <xf numFmtId="0" fontId="29" fillId="17" borderId="27" xfId="2" applyFont="1" applyFill="1" applyBorder="1" applyAlignment="1">
      <alignment horizontal="center" vertical="center" textRotation="90" wrapText="1"/>
    </xf>
    <xf numFmtId="0" fontId="29" fillId="17" borderId="42" xfId="2" applyFont="1" applyFill="1" applyBorder="1" applyAlignment="1">
      <alignment horizontal="center" vertical="center" textRotation="90" wrapText="1"/>
    </xf>
    <xf numFmtId="0" fontId="29" fillId="21" borderId="10" xfId="2" applyFont="1" applyFill="1" applyBorder="1" applyAlignment="1">
      <alignment horizontal="center" vertical="center" wrapText="1"/>
    </xf>
    <xf numFmtId="0" fontId="29" fillId="21" borderId="12" xfId="2" applyFont="1" applyFill="1" applyBorder="1" applyAlignment="1">
      <alignment horizontal="center" vertical="center" wrapText="1"/>
    </xf>
    <xf numFmtId="0" fontId="37" fillId="8" borderId="10" xfId="0" applyFont="1" applyFill="1" applyBorder="1" applyAlignment="1">
      <alignment horizontal="center" vertical="center" wrapText="1"/>
    </xf>
    <xf numFmtId="0" fontId="37" fillId="8" borderId="11" xfId="0" applyFont="1" applyFill="1" applyBorder="1" applyAlignment="1">
      <alignment horizontal="center" vertical="center" wrapText="1"/>
    </xf>
    <xf numFmtId="0" fontId="37" fillId="8" borderId="12" xfId="0" applyFont="1" applyFill="1" applyBorder="1" applyAlignment="1">
      <alignment horizontal="center" vertical="center" wrapText="1"/>
    </xf>
    <xf numFmtId="0" fontId="36" fillId="8" borderId="61" xfId="0" applyFont="1" applyFill="1" applyBorder="1" applyAlignment="1">
      <alignment horizontal="center" vertical="center" wrapText="1"/>
    </xf>
    <xf numFmtId="0" fontId="36" fillId="8" borderId="65" xfId="0" applyFont="1" applyFill="1" applyBorder="1" applyAlignment="1">
      <alignment horizontal="center" vertical="center" wrapText="1"/>
    </xf>
    <xf numFmtId="0" fontId="36" fillId="8" borderId="66" xfId="0" applyFont="1" applyFill="1" applyBorder="1" applyAlignment="1">
      <alignment horizontal="center" vertical="center" wrapText="1"/>
    </xf>
    <xf numFmtId="44" fontId="0" fillId="0" borderId="57" xfId="1" applyFont="1" applyBorder="1" applyAlignment="1">
      <alignment horizontal="center" vertical="center"/>
    </xf>
    <xf numFmtId="44" fontId="0" fillId="0" borderId="59" xfId="1" applyFont="1" applyBorder="1" applyAlignment="1">
      <alignment horizontal="center" vertical="center"/>
    </xf>
    <xf numFmtId="0" fontId="29" fillId="21" borderId="14" xfId="2" applyFont="1" applyFill="1" applyBorder="1" applyAlignment="1">
      <alignment horizontal="center" vertical="center" textRotation="90" wrapText="1"/>
    </xf>
    <xf numFmtId="0" fontId="29" fillId="21" borderId="33" xfId="2" applyFont="1" applyFill="1" applyBorder="1" applyAlignment="1">
      <alignment horizontal="center" vertical="center" textRotation="90" wrapText="1"/>
    </xf>
    <xf numFmtId="0" fontId="29" fillId="21" borderId="19" xfId="2" applyFont="1" applyFill="1" applyBorder="1" applyAlignment="1">
      <alignment horizontal="center" vertical="center" textRotation="90" wrapText="1"/>
    </xf>
    <xf numFmtId="0" fontId="29" fillId="21" borderId="57" xfId="2" applyFont="1" applyFill="1" applyBorder="1" applyAlignment="1">
      <alignment horizontal="center" vertical="center" textRotation="90" wrapText="1"/>
    </xf>
    <xf numFmtId="0" fontId="36" fillId="8" borderId="48" xfId="0" applyFont="1" applyFill="1" applyBorder="1" applyAlignment="1">
      <alignment horizontal="center" vertical="center" wrapText="1"/>
    </xf>
    <xf numFmtId="0" fontId="36" fillId="8" borderId="63" xfId="0" applyFont="1" applyFill="1" applyBorder="1" applyAlignment="1">
      <alignment horizontal="center" vertical="center" wrapText="1"/>
    </xf>
    <xf numFmtId="0" fontId="36" fillId="8" borderId="15" xfId="0" applyFont="1" applyFill="1" applyBorder="1" applyAlignment="1">
      <alignment horizontal="center" vertical="center" wrapText="1"/>
    </xf>
    <xf numFmtId="44" fontId="0" fillId="0" borderId="14" xfId="1" applyFont="1" applyBorder="1" applyAlignment="1">
      <alignment horizontal="center" vertical="center"/>
    </xf>
    <xf numFmtId="44" fontId="0" fillId="0" borderId="29" xfId="1" applyFont="1" applyBorder="1" applyAlignment="1">
      <alignment horizontal="center" vertical="center"/>
    </xf>
    <xf numFmtId="0" fontId="42" fillId="0" borderId="10" xfId="0" applyFont="1" applyBorder="1" applyAlignment="1">
      <alignment horizontal="center" vertical="center"/>
    </xf>
    <xf numFmtId="0" fontId="42" fillId="0" borderId="11" xfId="0" applyFont="1" applyBorder="1" applyAlignment="1">
      <alignment horizontal="center" vertical="center"/>
    </xf>
    <xf numFmtId="0" fontId="42" fillId="0" borderId="12" xfId="0" applyFont="1" applyBorder="1" applyAlignment="1">
      <alignment horizontal="center" vertical="center"/>
    </xf>
    <xf numFmtId="0" fontId="15" fillId="0" borderId="10" xfId="0" applyFont="1" applyBorder="1" applyAlignment="1">
      <alignment horizontal="center"/>
    </xf>
    <xf numFmtId="0" fontId="15" fillId="0" borderId="11" xfId="0" applyFont="1" applyBorder="1" applyAlignment="1">
      <alignment horizontal="center"/>
    </xf>
    <xf numFmtId="0" fontId="15" fillId="0" borderId="12" xfId="0" applyFont="1" applyBorder="1" applyAlignment="1">
      <alignment horizontal="center"/>
    </xf>
    <xf numFmtId="44" fontId="23" fillId="6" borderId="18" xfId="1" applyFont="1" applyFill="1" applyBorder="1" applyAlignment="1">
      <alignment horizontal="center" vertical="center" wrapText="1"/>
    </xf>
    <xf numFmtId="0" fontId="23" fillId="6" borderId="36"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32" fillId="24" borderId="36" xfId="2" applyFont="1" applyFill="1" applyBorder="1" applyAlignment="1">
      <alignment horizontal="center" vertical="center"/>
    </xf>
    <xf numFmtId="0" fontId="32" fillId="24" borderId="18" xfId="2" applyFont="1" applyFill="1" applyBorder="1" applyAlignment="1">
      <alignment horizontal="center" vertical="center"/>
    </xf>
    <xf numFmtId="0" fontId="32" fillId="24" borderId="22" xfId="2" applyFont="1" applyFill="1" applyBorder="1" applyAlignment="1">
      <alignment horizontal="center" vertical="center"/>
    </xf>
    <xf numFmtId="0" fontId="32" fillId="24" borderId="39" xfId="2" applyFont="1" applyFill="1" applyBorder="1" applyAlignment="1">
      <alignment horizontal="center" vertical="center"/>
    </xf>
    <xf numFmtId="38" fontId="0" fillId="5" borderId="36" xfId="1" applyNumberFormat="1" applyFont="1" applyFill="1" applyBorder="1" applyAlignment="1">
      <alignment horizontal="center" vertical="center"/>
    </xf>
    <xf numFmtId="38" fontId="0" fillId="5" borderId="18" xfId="1" applyNumberFormat="1" applyFont="1" applyFill="1" applyBorder="1" applyAlignment="1">
      <alignment horizontal="center" vertical="center"/>
    </xf>
    <xf numFmtId="38" fontId="0" fillId="5" borderId="21" xfId="1" applyNumberFormat="1" applyFont="1" applyFill="1" applyBorder="1" applyAlignment="1">
      <alignment horizontal="center" vertical="center"/>
    </xf>
    <xf numFmtId="0" fontId="0" fillId="0" borderId="18" xfId="1" applyNumberFormat="1" applyFont="1" applyBorder="1" applyAlignment="1">
      <alignment horizontal="center" vertical="center"/>
    </xf>
    <xf numFmtId="0" fontId="0" fillId="0" borderId="22" xfId="1" applyNumberFormat="1" applyFont="1" applyBorder="1" applyAlignment="1">
      <alignment horizontal="center" vertical="center"/>
    </xf>
    <xf numFmtId="44" fontId="0" fillId="5" borderId="27" xfId="1" applyFont="1" applyFill="1" applyBorder="1" applyAlignment="1">
      <alignment horizontal="center" vertical="center"/>
    </xf>
    <xf numFmtId="0" fontId="0" fillId="5" borderId="42" xfId="1" applyNumberFormat="1" applyFont="1" applyFill="1" applyBorder="1" applyAlignment="1">
      <alignment horizontal="center" vertical="center"/>
    </xf>
    <xf numFmtId="0" fontId="0" fillId="5" borderId="37" xfId="1" applyNumberFormat="1" applyFont="1" applyFill="1" applyBorder="1" applyAlignment="1">
      <alignment horizontal="center" vertical="center"/>
    </xf>
    <xf numFmtId="44" fontId="0" fillId="5" borderId="68" xfId="1" applyFont="1" applyFill="1" applyBorder="1" applyAlignment="1">
      <alignment horizontal="center" vertical="center"/>
    </xf>
    <xf numFmtId="0" fontId="0" fillId="5" borderId="0" xfId="1" applyNumberFormat="1" applyFont="1" applyFill="1" applyBorder="1" applyAlignment="1">
      <alignment horizontal="center" vertical="center"/>
    </xf>
    <xf numFmtId="0" fontId="0" fillId="5" borderId="74" xfId="1" applyNumberFormat="1" applyFont="1" applyFill="1" applyBorder="1" applyAlignment="1">
      <alignment horizontal="center" vertical="center"/>
    </xf>
    <xf numFmtId="38" fontId="0" fillId="11" borderId="73" xfId="1" applyNumberFormat="1" applyFont="1" applyFill="1" applyBorder="1" applyAlignment="1">
      <alignment horizontal="center" vertical="center"/>
    </xf>
    <xf numFmtId="38" fontId="0" fillId="11" borderId="22" xfId="1" applyNumberFormat="1" applyFont="1" applyFill="1" applyBorder="1" applyAlignment="1">
      <alignment horizontal="center" vertical="center"/>
    </xf>
    <xf numFmtId="38" fontId="0" fillId="0" borderId="36" xfId="1" applyNumberFormat="1" applyFont="1" applyBorder="1" applyAlignment="1">
      <alignment horizontal="center" vertical="center"/>
    </xf>
    <xf numFmtId="38" fontId="0" fillId="0" borderId="18" xfId="1" applyNumberFormat="1" applyFont="1" applyBorder="1" applyAlignment="1">
      <alignment horizontal="center" vertical="center"/>
    </xf>
    <xf numFmtId="38" fontId="0" fillId="0" borderId="22" xfId="1" applyNumberFormat="1" applyFont="1" applyBorder="1" applyAlignment="1">
      <alignment horizontal="center" vertical="center"/>
    </xf>
    <xf numFmtId="38" fontId="0" fillId="0" borderId="21" xfId="1" applyNumberFormat="1" applyFont="1" applyBorder="1" applyAlignment="1">
      <alignment horizontal="center" vertical="center"/>
    </xf>
    <xf numFmtId="38" fontId="0" fillId="11" borderId="18" xfId="1" applyNumberFormat="1" applyFont="1" applyFill="1" applyBorder="1" applyAlignment="1">
      <alignment horizontal="center" vertical="center"/>
    </xf>
    <xf numFmtId="0" fontId="32" fillId="18" borderId="75" xfId="2" applyFont="1" applyFill="1" applyBorder="1" applyAlignment="1">
      <alignment horizontal="center" vertical="center"/>
    </xf>
    <xf numFmtId="0" fontId="32" fillId="18" borderId="45" xfId="2" applyFont="1" applyFill="1" applyBorder="1" applyAlignment="1">
      <alignment horizontal="center" vertical="center"/>
    </xf>
    <xf numFmtId="0" fontId="32" fillId="18" borderId="76" xfId="2" applyFont="1" applyFill="1" applyBorder="1" applyAlignment="1">
      <alignment horizontal="center" vertical="center"/>
    </xf>
    <xf numFmtId="44" fontId="0" fillId="5" borderId="22" xfId="1" applyFont="1" applyFill="1" applyBorder="1" applyAlignment="1">
      <alignment horizontal="center" vertical="center"/>
    </xf>
    <xf numFmtId="0" fontId="32" fillId="20" borderId="75" xfId="2" applyFont="1" applyFill="1" applyBorder="1" applyAlignment="1">
      <alignment horizontal="center" vertical="center"/>
    </xf>
    <xf numFmtId="0" fontId="32" fillId="20" borderId="45" xfId="2" applyFont="1" applyFill="1" applyBorder="1" applyAlignment="1">
      <alignment horizontal="center" vertical="center"/>
    </xf>
    <xf numFmtId="0" fontId="32" fillId="20" borderId="76" xfId="2" applyFont="1" applyFill="1" applyBorder="1" applyAlignment="1">
      <alignment horizontal="center" vertical="center"/>
    </xf>
    <xf numFmtId="0" fontId="32" fillId="16" borderId="75" xfId="2" applyFont="1" applyFill="1" applyBorder="1" applyAlignment="1">
      <alignment horizontal="center" vertical="center"/>
    </xf>
    <xf numFmtId="0" fontId="32" fillId="16" borderId="45" xfId="2" applyFont="1" applyFill="1" applyBorder="1" applyAlignment="1">
      <alignment horizontal="center" vertical="center"/>
    </xf>
    <xf numFmtId="0" fontId="32" fillId="16" borderId="76" xfId="2" applyFont="1" applyFill="1" applyBorder="1" applyAlignment="1">
      <alignment horizontal="center" vertical="center"/>
    </xf>
    <xf numFmtId="0" fontId="30" fillId="16" borderId="31" xfId="2" applyFont="1" applyFill="1" applyBorder="1" applyAlignment="1">
      <alignment horizontal="left" vertical="center"/>
    </xf>
    <xf numFmtId="0" fontId="30" fillId="16" borderId="33" xfId="2" applyFont="1" applyFill="1" applyBorder="1" applyAlignment="1">
      <alignment horizontal="left" vertical="center"/>
    </xf>
    <xf numFmtId="0" fontId="2" fillId="0" borderId="0" xfId="0" applyFont="1" applyAlignment="1" applyProtection="1">
      <alignment horizontal="center" vertical="center" wrapText="1"/>
      <protection locked="0"/>
    </xf>
    <xf numFmtId="44" fontId="23" fillId="6" borderId="27" xfId="1" applyFont="1" applyFill="1" applyBorder="1" applyAlignment="1">
      <alignment horizontal="center" vertical="center" wrapText="1"/>
    </xf>
    <xf numFmtId="44" fontId="23" fillId="6" borderId="28" xfId="1" applyFont="1" applyFill="1" applyBorder="1" applyAlignment="1">
      <alignment horizontal="center" vertical="center" wrapText="1"/>
    </xf>
    <xf numFmtId="0" fontId="15" fillId="8" borderId="10"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41" fillId="3" borderId="0" xfId="0" applyFont="1" applyFill="1" applyAlignment="1" applyProtection="1">
      <alignment horizontal="center" vertical="center" wrapText="1"/>
      <protection locked="0"/>
    </xf>
    <xf numFmtId="0" fontId="12" fillId="6" borderId="10" xfId="0" applyFont="1" applyFill="1" applyBorder="1" applyAlignment="1">
      <alignment horizontal="center" vertical="center"/>
    </xf>
    <xf numFmtId="0" fontId="12" fillId="6" borderId="11" xfId="0" applyFont="1" applyFill="1" applyBorder="1" applyAlignment="1">
      <alignment horizontal="center" vertical="center"/>
    </xf>
    <xf numFmtId="0" fontId="12" fillId="6" borderId="12" xfId="0" applyFont="1" applyFill="1" applyBorder="1" applyAlignment="1">
      <alignment horizontal="center" vertical="center"/>
    </xf>
    <xf numFmtId="0" fontId="13" fillId="7" borderId="10"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14" fillId="7" borderId="27" xfId="0" applyFont="1" applyFill="1" applyBorder="1" applyAlignment="1">
      <alignment horizontal="center" vertical="center"/>
    </xf>
    <xf numFmtId="0" fontId="14" fillId="7" borderId="28" xfId="0" applyFont="1" applyFill="1" applyBorder="1" applyAlignment="1">
      <alignment horizontal="center" vertical="center"/>
    </xf>
    <xf numFmtId="0" fontId="14" fillId="7" borderId="10" xfId="0" applyFont="1" applyFill="1" applyBorder="1" applyAlignment="1">
      <alignment horizontal="center" vertical="center"/>
    </xf>
    <xf numFmtId="0" fontId="14" fillId="7" borderId="12" xfId="0" applyFont="1" applyFill="1" applyBorder="1" applyAlignment="1">
      <alignment horizontal="center" vertical="center"/>
    </xf>
    <xf numFmtId="0" fontId="15" fillId="8" borderId="11" xfId="0" applyFont="1" applyFill="1" applyBorder="1" applyAlignment="1">
      <alignment horizontal="center" vertical="center" wrapText="1"/>
    </xf>
    <xf numFmtId="0" fontId="15" fillId="8" borderId="35" xfId="0" applyFont="1" applyFill="1" applyBorder="1" applyAlignment="1">
      <alignment horizontal="center" vertical="center" wrapText="1"/>
    </xf>
    <xf numFmtId="0" fontId="15" fillId="8" borderId="23" xfId="0" applyFont="1" applyFill="1" applyBorder="1" applyAlignment="1">
      <alignment horizontal="center" vertical="center" wrapText="1"/>
    </xf>
    <xf numFmtId="0" fontId="15" fillId="8" borderId="38" xfId="0" applyFont="1" applyFill="1" applyBorder="1" applyAlignment="1">
      <alignment horizontal="center" vertical="center" wrapText="1"/>
    </xf>
    <xf numFmtId="0" fontId="12" fillId="6" borderId="42" xfId="0" applyFont="1" applyFill="1" applyBorder="1" applyAlignment="1">
      <alignment horizontal="center" vertical="center"/>
    </xf>
    <xf numFmtId="0" fontId="12" fillId="6" borderId="0" xfId="0" applyFont="1" applyFill="1" applyAlignment="1">
      <alignment horizontal="center" vertical="center"/>
    </xf>
    <xf numFmtId="0" fontId="14" fillId="7" borderId="11" xfId="0" applyFont="1" applyFill="1" applyBorder="1" applyAlignment="1">
      <alignment horizontal="center" vertical="center"/>
    </xf>
    <xf numFmtId="0" fontId="15" fillId="8" borderId="41"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15" fillId="8" borderId="29" xfId="0" applyFont="1" applyFill="1" applyBorder="1" applyAlignment="1">
      <alignment horizontal="center" vertical="center" wrapText="1"/>
    </xf>
    <xf numFmtId="0" fontId="15" fillId="8" borderId="19" xfId="0" applyFont="1" applyFill="1" applyBorder="1" applyAlignment="1">
      <alignment horizontal="center" vertical="center" wrapText="1"/>
    </xf>
    <xf numFmtId="0" fontId="15" fillId="8" borderId="32" xfId="0" applyFont="1" applyFill="1" applyBorder="1" applyAlignment="1">
      <alignment horizontal="center" vertical="center" wrapText="1"/>
    </xf>
    <xf numFmtId="0" fontId="15" fillId="8" borderId="27" xfId="0" applyFont="1" applyFill="1" applyBorder="1" applyAlignment="1">
      <alignment horizontal="center" vertical="center" wrapText="1"/>
    </xf>
    <xf numFmtId="0" fontId="15" fillId="8" borderId="28" xfId="0" applyFont="1" applyFill="1" applyBorder="1" applyAlignment="1">
      <alignment horizontal="center" vertical="center" wrapText="1"/>
    </xf>
    <xf numFmtId="0" fontId="21" fillId="3" borderId="0" xfId="0" applyFont="1" applyFill="1" applyAlignment="1" applyProtection="1">
      <alignment horizontal="center" vertical="center" wrapText="1"/>
      <protection locked="0"/>
    </xf>
    <xf numFmtId="0" fontId="11" fillId="2" borderId="0" xfId="0" applyFont="1" applyFill="1" applyAlignment="1" applyProtection="1">
      <alignment horizontal="center" vertical="center" wrapText="1"/>
      <protection locked="0"/>
    </xf>
    <xf numFmtId="0" fontId="45" fillId="5" borderId="0" xfId="0" applyFont="1" applyFill="1" applyAlignment="1" applyProtection="1">
      <alignment horizontal="center" vertical="center" wrapText="1"/>
      <protection locked="0"/>
    </xf>
    <xf numFmtId="0" fontId="11" fillId="3" borderId="0" xfId="0" applyFont="1" applyFill="1" applyAlignment="1" applyProtection="1">
      <alignment horizontal="center" vertical="center" wrapText="1"/>
      <protection locked="0"/>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38" fontId="26" fillId="0" borderId="13" xfId="0" applyNumberFormat="1" applyFont="1" applyBorder="1" applyAlignment="1">
      <alignment horizontal="center" vertical="center"/>
    </xf>
    <xf numFmtId="0" fontId="0" fillId="11" borderId="36" xfId="1" applyNumberFormat="1" applyFont="1" applyFill="1" applyBorder="1" applyAlignment="1">
      <alignment horizontal="center" vertical="center"/>
    </xf>
    <xf numFmtId="0" fontId="0" fillId="11" borderId="18" xfId="1" applyNumberFormat="1" applyFont="1" applyFill="1" applyBorder="1" applyAlignment="1">
      <alignment horizontal="center" vertical="center"/>
    </xf>
    <xf numFmtId="0" fontId="0" fillId="11" borderId="22" xfId="1" applyNumberFormat="1" applyFont="1" applyFill="1" applyBorder="1" applyAlignment="1">
      <alignment horizontal="center" vertical="center"/>
    </xf>
    <xf numFmtId="0" fontId="0" fillId="11" borderId="28" xfId="1" applyNumberFormat="1" applyFont="1" applyFill="1" applyBorder="1" applyAlignment="1">
      <alignment horizontal="center" vertical="center"/>
    </xf>
    <xf numFmtId="0" fontId="0" fillId="11" borderId="39" xfId="1" applyNumberFormat="1" applyFont="1" applyFill="1" applyBorder="1" applyAlignment="1">
      <alignment horizontal="center" vertical="center"/>
    </xf>
    <xf numFmtId="0" fontId="49" fillId="0" borderId="0" xfId="0" applyFont="1" applyAlignment="1">
      <alignment horizontal="center" vertical="center"/>
    </xf>
    <xf numFmtId="0" fontId="49" fillId="0" borderId="0" xfId="0" applyFont="1" applyAlignment="1">
      <alignment horizontal="left" vertical="center"/>
    </xf>
  </cellXfs>
  <cellStyles count="4">
    <cellStyle name="Monétaire" xfId="1" builtinId="4"/>
    <cellStyle name="Normal" xfId="0" builtinId="0"/>
    <cellStyle name="Normal 2" xfId="2" xr:uid="{6276E7F0-37DE-41B6-9DDB-8221E6E503F1}"/>
    <cellStyle name="Pourcentage" xfId="3" builtinId="5"/>
  </cellStyles>
  <dxfs count="1">
    <dxf>
      <font>
        <b/>
        <i val="0"/>
        <color rgb="FFFF0000"/>
      </font>
    </dxf>
  </dxfs>
  <tableStyles count="0" defaultTableStyle="TableStyleMedium2" defaultPivotStyle="PivotStyleLight16"/>
  <colors>
    <mruColors>
      <color rgb="FFA40000"/>
      <color rgb="FFCC00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4651248</xdr:colOff>
      <xdr:row>0</xdr:row>
      <xdr:rowOff>1066800</xdr:rowOff>
    </xdr:to>
    <xdr:pic>
      <xdr:nvPicPr>
        <xdr:cNvPr id="2" name="Image 1" descr="Logo CCI Grand Est - Copyright CCI Grand Est">
          <a:extLst>
            <a:ext uri="{FF2B5EF4-FFF2-40B4-BE49-F238E27FC236}">
              <a16:creationId xmlns:a16="http://schemas.microsoft.com/office/drawing/2014/main" id="{E061350E-2718-4F49-83B1-A76EE61672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0"/>
          <a:ext cx="4651248" cy="106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14</xdr:row>
      <xdr:rowOff>171450</xdr:rowOff>
    </xdr:from>
    <xdr:to>
      <xdr:col>2</xdr:col>
      <xdr:colOff>1809192</xdr:colOff>
      <xdr:row>25</xdr:row>
      <xdr:rowOff>104775</xdr:rowOff>
    </xdr:to>
    <xdr:pic>
      <xdr:nvPicPr>
        <xdr:cNvPr id="3" name="Image 2">
          <a:extLst>
            <a:ext uri="{FF2B5EF4-FFF2-40B4-BE49-F238E27FC236}">
              <a16:creationId xmlns:a16="http://schemas.microsoft.com/office/drawing/2014/main" id="{575EC3B4-9B75-4F28-D281-6C7A467039AB}"/>
            </a:ext>
          </a:extLst>
        </xdr:cNvPr>
        <xdr:cNvPicPr>
          <a:picLocks noChangeAspect="1"/>
        </xdr:cNvPicPr>
      </xdr:nvPicPr>
      <xdr:blipFill>
        <a:blip xmlns:r="http://schemas.openxmlformats.org/officeDocument/2006/relationships" r:embed="rId1"/>
        <a:stretch>
          <a:fillRect/>
        </a:stretch>
      </xdr:blipFill>
      <xdr:spPr>
        <a:xfrm>
          <a:off x="0" y="2286000"/>
          <a:ext cx="8629092" cy="2028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ccira.sharepoint.com/sites/Achats-DSI/Documents%20partages/MARCHES%20NOTIFIES/2020-CIGE-011%20-%20MATERIELS%20DE%20REPROGRAPHiE/3.%20DCE/Cadre%20de%20r&#233;ponse%20-%20BPU%20-%20DQE%20Rev4.xlsx" TargetMode="External"/><Relationship Id="rId1" Type="http://schemas.openxmlformats.org/officeDocument/2006/relationships/externalLinkPath" Target="/sites/Achats-DSI/Documents%20partages/MARCHES%20NOTIFIES/2020-CIGE-011%20-%20MATERIELS%20DE%20REPROGRAPHiE/3.%20DCE/Cadre%20de%20r&#233;ponse%20-%20BPU%20-%20DQE%20Re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ccueil"/>
      <sheetName val="BPU"/>
      <sheetName val="DQE"/>
      <sheetName val="Modèle-IMPA4"/>
      <sheetName val="Modèle-MFP-A3_NB"/>
      <sheetName val="Modèle-MFP-A3_COULEUR"/>
      <sheetName val="Modèle-MFP-A4"/>
      <sheetName val="Niveaux de service"/>
      <sheetName val="Solution d'infogérance"/>
      <sheetName val="Solution de gestion"/>
      <sheetName val="Flexibilité"/>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5985F-3702-4172-B44D-38FA3F30BE12}">
  <dimension ref="A1:R57"/>
  <sheetViews>
    <sheetView topLeftCell="A38" workbookViewId="0">
      <selection activeCell="C44" sqref="C44"/>
    </sheetView>
  </sheetViews>
  <sheetFormatPr baseColWidth="10" defaultColWidth="11.44140625" defaultRowHeight="14.4" x14ac:dyDescent="0.3"/>
  <cols>
    <col min="1" max="1" width="2.109375" customWidth="1"/>
    <col min="2" max="2" width="20.88671875" bestFit="1" customWidth="1"/>
    <col min="3" max="3" width="39.44140625" bestFit="1" customWidth="1"/>
    <col min="4" max="4" width="76.6640625" customWidth="1"/>
    <col min="5" max="5" width="11.5546875" style="28" customWidth="1"/>
    <col min="6" max="6" width="11.109375" style="28" customWidth="1"/>
    <col min="7" max="7" width="9.44140625" style="28" customWidth="1"/>
    <col min="8" max="8" width="15.44140625" customWidth="1"/>
    <col min="9" max="10" width="16.5546875" customWidth="1"/>
    <col min="11" max="12" width="16.88671875" bestFit="1" customWidth="1"/>
    <col min="13" max="13" width="16.88671875" customWidth="1"/>
    <col min="14" max="14" width="17.33203125" customWidth="1"/>
    <col min="15" max="15" width="1.44140625" customWidth="1"/>
    <col min="16" max="17" width="23" customWidth="1"/>
  </cols>
  <sheetData>
    <row r="1" spans="1:18" ht="28.8" x14ac:dyDescent="0.3">
      <c r="A1" s="260" t="s">
        <v>0</v>
      </c>
      <c r="B1" s="260"/>
      <c r="C1" s="260"/>
      <c r="D1" s="260"/>
      <c r="E1" s="260"/>
      <c r="F1" s="260"/>
      <c r="G1" s="260"/>
      <c r="H1" s="260"/>
      <c r="I1" s="260"/>
      <c r="J1" s="260"/>
      <c r="K1" s="260"/>
      <c r="L1" s="260"/>
      <c r="M1" s="260"/>
      <c r="N1" s="260"/>
    </row>
    <row r="2" spans="1:18" ht="28.8" x14ac:dyDescent="0.3">
      <c r="A2" s="260" t="s">
        <v>356</v>
      </c>
      <c r="B2" s="260"/>
      <c r="C2" s="260"/>
      <c r="D2" s="260"/>
      <c r="E2" s="260"/>
      <c r="F2" s="260"/>
      <c r="G2" s="260"/>
      <c r="H2" s="260"/>
      <c r="I2" s="260"/>
      <c r="J2" s="260"/>
      <c r="K2" s="260"/>
      <c r="L2" s="260"/>
      <c r="M2" s="260"/>
      <c r="N2" s="260"/>
    </row>
    <row r="3" spans="1:18" x14ac:dyDescent="0.3">
      <c r="A3" s="78"/>
      <c r="B3" s="78"/>
      <c r="C3" s="78"/>
      <c r="D3" s="78"/>
      <c r="E3" s="79"/>
    </row>
    <row r="4" spans="1:18" ht="49.5" customHeight="1" x14ac:dyDescent="0.3">
      <c r="A4" s="261"/>
      <c r="B4" s="261"/>
      <c r="C4" s="261"/>
      <c r="D4" s="261"/>
      <c r="E4" s="261"/>
      <c r="F4" s="261"/>
      <c r="G4" s="261"/>
      <c r="H4" s="261"/>
      <c r="I4" s="261"/>
      <c r="J4" s="261"/>
      <c r="K4" s="261"/>
      <c r="L4" s="261"/>
      <c r="M4" s="261"/>
      <c r="N4" s="261"/>
    </row>
    <row r="5" spans="1:18" ht="28.8" x14ac:dyDescent="0.3">
      <c r="A5" s="262" t="s">
        <v>357</v>
      </c>
      <c r="B5" s="263"/>
      <c r="C5" s="263"/>
      <c r="D5" s="263"/>
      <c r="E5" s="263"/>
      <c r="F5" s="263"/>
      <c r="G5" s="263"/>
      <c r="H5" s="263"/>
      <c r="I5" s="263"/>
      <c r="J5" s="263"/>
      <c r="K5" s="263"/>
      <c r="L5" s="263"/>
      <c r="M5" s="263"/>
      <c r="N5" s="263"/>
    </row>
    <row r="6" spans="1:18" ht="23.4" x14ac:dyDescent="0.3">
      <c r="A6" s="264" t="s">
        <v>1</v>
      </c>
      <c r="B6" s="264"/>
      <c r="C6" s="264"/>
      <c r="D6" s="264"/>
      <c r="E6" s="264"/>
      <c r="F6" s="264"/>
      <c r="G6" s="264"/>
      <c r="H6" s="264"/>
      <c r="I6" s="264"/>
      <c r="J6" s="264"/>
      <c r="K6" s="264"/>
      <c r="L6" s="264"/>
      <c r="M6" s="264"/>
      <c r="N6" s="264"/>
    </row>
    <row r="7" spans="1:18" s="106" customFormat="1" ht="23.4" x14ac:dyDescent="0.45">
      <c r="A7" s="270" t="s">
        <v>2</v>
      </c>
      <c r="B7" s="271"/>
      <c r="C7" s="271"/>
      <c r="D7" s="271"/>
      <c r="E7" s="271"/>
      <c r="F7" s="271"/>
      <c r="G7" s="271"/>
      <c r="H7" s="271"/>
      <c r="I7" s="271"/>
      <c r="J7" s="271"/>
      <c r="K7" s="271"/>
      <c r="L7" s="271"/>
      <c r="M7" s="271"/>
      <c r="N7" s="271"/>
    </row>
    <row r="8" spans="1:18" ht="47.25" customHeight="1" x14ac:dyDescent="0.3">
      <c r="A8" s="265" t="s">
        <v>3</v>
      </c>
      <c r="B8" s="265"/>
      <c r="C8" s="265"/>
      <c r="D8" s="265"/>
      <c r="E8" s="265"/>
      <c r="F8" s="265"/>
      <c r="G8" s="265"/>
      <c r="H8" s="265"/>
      <c r="I8" s="265"/>
      <c r="J8" s="265"/>
      <c r="K8" s="265"/>
      <c r="L8" s="265"/>
      <c r="M8" s="265"/>
      <c r="N8" s="265"/>
    </row>
    <row r="9" spans="1:18" ht="15" thickBot="1" x14ac:dyDescent="0.35">
      <c r="F9" s="80"/>
    </row>
    <row r="10" spans="1:18" ht="52.8" customHeight="1" thickBot="1" x14ac:dyDescent="0.35">
      <c r="B10" s="249" t="s">
        <v>4</v>
      </c>
      <c r="C10" s="251" t="s">
        <v>5</v>
      </c>
      <c r="D10" s="253" t="s">
        <v>6</v>
      </c>
      <c r="E10" s="253" t="s">
        <v>7</v>
      </c>
      <c r="F10" s="253" t="s">
        <v>8</v>
      </c>
      <c r="G10" s="255" t="s">
        <v>9</v>
      </c>
      <c r="H10" s="201" t="s">
        <v>10</v>
      </c>
      <c r="I10" s="202"/>
      <c r="J10" s="196" t="s">
        <v>11</v>
      </c>
      <c r="K10" s="81" t="s">
        <v>12</v>
      </c>
      <c r="L10" s="82" t="s">
        <v>13</v>
      </c>
      <c r="M10" s="82" t="s">
        <v>14</v>
      </c>
      <c r="N10" s="82" t="s">
        <v>15</v>
      </c>
      <c r="R10" t="s">
        <v>16</v>
      </c>
    </row>
    <row r="11" spans="1:18" ht="29.4" thickBot="1" x14ac:dyDescent="0.35">
      <c r="B11" s="250"/>
      <c r="C11" s="252"/>
      <c r="D11" s="254"/>
      <c r="E11" s="254"/>
      <c r="F11" s="254"/>
      <c r="G11" s="256"/>
      <c r="H11" s="83" t="s">
        <v>17</v>
      </c>
      <c r="I11" s="84" t="s">
        <v>18</v>
      </c>
      <c r="J11" s="197"/>
      <c r="K11" s="85" t="s">
        <v>19</v>
      </c>
      <c r="L11" s="85" t="s">
        <v>19</v>
      </c>
      <c r="M11" s="85" t="s">
        <v>19</v>
      </c>
      <c r="N11" s="85" t="s">
        <v>19</v>
      </c>
    </row>
    <row r="12" spans="1:18" x14ac:dyDescent="0.3">
      <c r="B12" s="243" t="s">
        <v>20</v>
      </c>
      <c r="C12" s="88" t="s">
        <v>21</v>
      </c>
      <c r="D12" s="86" t="s">
        <v>22</v>
      </c>
      <c r="E12" s="257">
        <v>40</v>
      </c>
      <c r="F12" s="277" t="s">
        <v>18</v>
      </c>
      <c r="G12" s="274" t="s">
        <v>23</v>
      </c>
      <c r="H12" s="246"/>
      <c r="I12" s="246"/>
      <c r="J12" s="280"/>
      <c r="K12" s="122"/>
      <c r="L12" s="123"/>
      <c r="M12" s="123"/>
      <c r="N12" s="133"/>
    </row>
    <row r="13" spans="1:18" x14ac:dyDescent="0.3">
      <c r="B13" s="244"/>
      <c r="C13" s="88"/>
      <c r="D13" s="174" t="s">
        <v>24</v>
      </c>
      <c r="E13" s="258"/>
      <c r="F13" s="278"/>
      <c r="G13" s="275"/>
      <c r="H13" s="247"/>
      <c r="I13" s="247"/>
      <c r="J13" s="281"/>
      <c r="K13" s="128"/>
      <c r="L13" s="129"/>
      <c r="M13" s="129"/>
      <c r="N13" s="139"/>
    </row>
    <row r="14" spans="1:18" x14ac:dyDescent="0.3">
      <c r="B14" s="245"/>
      <c r="C14" s="103" t="s">
        <v>25</v>
      </c>
      <c r="D14" s="104" t="s">
        <v>22</v>
      </c>
      <c r="E14" s="258"/>
      <c r="F14" s="278"/>
      <c r="G14" s="275"/>
      <c r="H14" s="247"/>
      <c r="I14" s="247"/>
      <c r="J14" s="281"/>
      <c r="K14" s="124"/>
      <c r="L14" s="125"/>
      <c r="M14" s="125"/>
      <c r="N14" s="135"/>
    </row>
    <row r="15" spans="1:18" x14ac:dyDescent="0.3">
      <c r="B15" s="245"/>
      <c r="C15" s="103"/>
      <c r="D15" s="113" t="s">
        <v>24</v>
      </c>
      <c r="E15" s="259"/>
      <c r="F15" s="278"/>
      <c r="G15" s="275"/>
      <c r="H15" s="247"/>
      <c r="I15" s="247"/>
      <c r="J15" s="281"/>
      <c r="K15" s="124"/>
      <c r="L15" s="125"/>
      <c r="M15" s="125"/>
      <c r="N15" s="135"/>
    </row>
    <row r="16" spans="1:18" x14ac:dyDescent="0.3">
      <c r="B16" s="245"/>
      <c r="C16" s="87" t="s">
        <v>26</v>
      </c>
      <c r="D16" s="86" t="s">
        <v>22</v>
      </c>
      <c r="E16" s="272">
        <v>60</v>
      </c>
      <c r="F16" s="279"/>
      <c r="G16" s="275"/>
      <c r="H16" s="247"/>
      <c r="I16" s="269"/>
      <c r="J16" s="281"/>
      <c r="K16" s="126"/>
      <c r="L16" s="125"/>
      <c r="M16" s="127"/>
      <c r="N16" s="135"/>
    </row>
    <row r="17" spans="2:14" ht="15" thickBot="1" x14ac:dyDescent="0.35">
      <c r="B17" s="245"/>
      <c r="C17" s="88" t="s">
        <v>27</v>
      </c>
      <c r="D17" s="86" t="s">
        <v>22</v>
      </c>
      <c r="E17" s="273"/>
      <c r="F17" s="114" t="s">
        <v>28</v>
      </c>
      <c r="G17" s="276"/>
      <c r="H17" s="248"/>
      <c r="I17" s="172"/>
      <c r="J17" s="282"/>
      <c r="K17" s="126"/>
      <c r="L17" s="125"/>
      <c r="M17" s="127"/>
      <c r="N17" s="135"/>
    </row>
    <row r="18" spans="2:14" x14ac:dyDescent="0.3">
      <c r="B18" s="304" t="s">
        <v>29</v>
      </c>
      <c r="C18" s="231" t="s">
        <v>30</v>
      </c>
      <c r="D18" s="89" t="s">
        <v>22</v>
      </c>
      <c r="E18" s="288">
        <v>35</v>
      </c>
      <c r="F18" s="291" t="s">
        <v>18</v>
      </c>
      <c r="G18" s="296" t="s">
        <v>31</v>
      </c>
      <c r="H18" s="234"/>
      <c r="I18" s="237"/>
      <c r="J18" s="203"/>
      <c r="K18" s="122"/>
      <c r="L18" s="123"/>
      <c r="M18" s="123"/>
      <c r="N18" s="133"/>
    </row>
    <row r="19" spans="2:14" x14ac:dyDescent="0.3">
      <c r="B19" s="305"/>
      <c r="C19" s="232"/>
      <c r="D19" s="91" t="s">
        <v>32</v>
      </c>
      <c r="E19" s="289"/>
      <c r="F19" s="292"/>
      <c r="G19" s="297"/>
      <c r="H19" s="235"/>
      <c r="I19" s="238"/>
      <c r="J19" s="204"/>
      <c r="K19" s="128"/>
      <c r="L19" s="129"/>
      <c r="M19" s="129"/>
      <c r="N19" s="139"/>
    </row>
    <row r="20" spans="2:14" x14ac:dyDescent="0.3">
      <c r="B20" s="305"/>
      <c r="C20" s="233"/>
      <c r="D20" s="115" t="s">
        <v>33</v>
      </c>
      <c r="E20" s="289"/>
      <c r="F20" s="292"/>
      <c r="G20" s="297"/>
      <c r="H20" s="235"/>
      <c r="I20" s="238"/>
      <c r="J20" s="204"/>
      <c r="K20" s="128"/>
      <c r="L20" s="129"/>
      <c r="M20" s="129"/>
      <c r="N20" s="139"/>
    </row>
    <row r="21" spans="2:14" x14ac:dyDescent="0.3">
      <c r="B21" s="305"/>
      <c r="C21" s="283" t="s">
        <v>34</v>
      </c>
      <c r="D21" s="112" t="s">
        <v>22</v>
      </c>
      <c r="E21" s="289"/>
      <c r="F21" s="292"/>
      <c r="G21" s="297"/>
      <c r="H21" s="235"/>
      <c r="I21" s="238"/>
      <c r="J21" s="204"/>
      <c r="K21" s="128"/>
      <c r="L21" s="129"/>
      <c r="M21" s="129"/>
      <c r="N21" s="139"/>
    </row>
    <row r="22" spans="2:14" x14ac:dyDescent="0.3">
      <c r="B22" s="305"/>
      <c r="C22" s="284"/>
      <c r="D22" s="113" t="s">
        <v>32</v>
      </c>
      <c r="E22" s="289"/>
      <c r="F22" s="292"/>
      <c r="G22" s="297"/>
      <c r="H22" s="235"/>
      <c r="I22" s="238"/>
      <c r="J22" s="204"/>
      <c r="K22" s="126"/>
      <c r="L22" s="125"/>
      <c r="M22" s="125"/>
      <c r="N22" s="135"/>
    </row>
    <row r="23" spans="2:14" x14ac:dyDescent="0.3">
      <c r="B23" s="305"/>
      <c r="C23" s="285"/>
      <c r="D23" s="113" t="s">
        <v>33</v>
      </c>
      <c r="E23" s="289"/>
      <c r="F23" s="293"/>
      <c r="G23" s="297"/>
      <c r="H23" s="235"/>
      <c r="I23" s="239"/>
      <c r="J23" s="204"/>
      <c r="K23" s="126"/>
      <c r="L23" s="125"/>
      <c r="M23" s="125"/>
      <c r="N23" s="135"/>
    </row>
    <row r="24" spans="2:14" x14ac:dyDescent="0.3">
      <c r="B24" s="305"/>
      <c r="C24" s="286" t="s">
        <v>35</v>
      </c>
      <c r="D24" s="92" t="s">
        <v>22</v>
      </c>
      <c r="E24" s="289"/>
      <c r="F24" s="294" t="s">
        <v>28</v>
      </c>
      <c r="G24" s="297"/>
      <c r="H24" s="235"/>
      <c r="I24" s="240"/>
      <c r="J24" s="204"/>
      <c r="K24" s="124"/>
      <c r="L24" s="125"/>
      <c r="M24" s="125"/>
      <c r="N24" s="135"/>
    </row>
    <row r="25" spans="2:14" x14ac:dyDescent="0.3">
      <c r="B25" s="305"/>
      <c r="C25" s="232"/>
      <c r="D25" s="91" t="s">
        <v>32</v>
      </c>
      <c r="E25" s="289"/>
      <c r="F25" s="292"/>
      <c r="G25" s="297"/>
      <c r="H25" s="235"/>
      <c r="I25" s="241"/>
      <c r="J25" s="204"/>
      <c r="K25" s="124"/>
      <c r="L25" s="125"/>
      <c r="M25" s="125"/>
      <c r="N25" s="135"/>
    </row>
    <row r="26" spans="2:14" x14ac:dyDescent="0.3">
      <c r="B26" s="305"/>
      <c r="C26" s="233"/>
      <c r="D26" s="91" t="s">
        <v>33</v>
      </c>
      <c r="E26" s="289"/>
      <c r="F26" s="292"/>
      <c r="G26" s="297"/>
      <c r="H26" s="235"/>
      <c r="I26" s="241"/>
      <c r="J26" s="204"/>
      <c r="K26" s="124"/>
      <c r="L26" s="125"/>
      <c r="M26" s="125"/>
      <c r="N26" s="135"/>
    </row>
    <row r="27" spans="2:14" x14ac:dyDescent="0.3">
      <c r="B27" s="305"/>
      <c r="C27" s="283" t="s">
        <v>36</v>
      </c>
      <c r="D27" s="104" t="s">
        <v>22</v>
      </c>
      <c r="E27" s="289"/>
      <c r="F27" s="292"/>
      <c r="G27" s="297"/>
      <c r="H27" s="235"/>
      <c r="I27" s="241"/>
      <c r="J27" s="204"/>
      <c r="K27" s="124"/>
      <c r="L27" s="125"/>
      <c r="M27" s="125"/>
      <c r="N27" s="135"/>
    </row>
    <row r="28" spans="2:14" x14ac:dyDescent="0.3">
      <c r="B28" s="305"/>
      <c r="C28" s="284"/>
      <c r="D28" s="113" t="s">
        <v>32</v>
      </c>
      <c r="E28" s="289"/>
      <c r="F28" s="292"/>
      <c r="G28" s="297"/>
      <c r="H28" s="235"/>
      <c r="I28" s="241"/>
      <c r="J28" s="204"/>
      <c r="K28" s="126"/>
      <c r="L28" s="125"/>
      <c r="M28" s="125"/>
      <c r="N28" s="135"/>
    </row>
    <row r="29" spans="2:14" ht="15" thickBot="1" x14ac:dyDescent="0.35">
      <c r="B29" s="90"/>
      <c r="C29" s="287"/>
      <c r="D29" s="116" t="s">
        <v>33</v>
      </c>
      <c r="E29" s="290"/>
      <c r="F29" s="295"/>
      <c r="G29" s="298"/>
      <c r="H29" s="236"/>
      <c r="I29" s="242"/>
      <c r="J29" s="204"/>
      <c r="K29" s="130"/>
      <c r="L29" s="129"/>
      <c r="M29" s="129"/>
      <c r="N29" s="139"/>
    </row>
    <row r="30" spans="2:14" ht="15" customHeight="1" x14ac:dyDescent="0.3">
      <c r="B30" s="266" t="s">
        <v>37</v>
      </c>
      <c r="C30" s="118" t="s">
        <v>38</v>
      </c>
      <c r="D30" s="119" t="s">
        <v>22</v>
      </c>
      <c r="E30" s="217">
        <v>25</v>
      </c>
      <c r="F30" s="220" t="s">
        <v>18</v>
      </c>
      <c r="G30" s="214" t="s">
        <v>31</v>
      </c>
      <c r="H30" s="211"/>
      <c r="I30" s="223"/>
      <c r="J30" s="131"/>
      <c r="K30" s="132"/>
      <c r="L30" s="123"/>
      <c r="M30" s="123"/>
      <c r="N30" s="133"/>
    </row>
    <row r="31" spans="2:14" x14ac:dyDescent="0.3">
      <c r="B31" s="267"/>
      <c r="C31" s="299" t="s">
        <v>39</v>
      </c>
      <c r="D31" s="94" t="s">
        <v>40</v>
      </c>
      <c r="E31" s="218"/>
      <c r="F31" s="221"/>
      <c r="G31" s="215"/>
      <c r="H31" s="212"/>
      <c r="I31" s="224"/>
      <c r="J31" s="158"/>
      <c r="K31" s="134"/>
      <c r="L31" s="125"/>
      <c r="M31" s="125"/>
      <c r="N31" s="135"/>
    </row>
    <row r="32" spans="2:14" x14ac:dyDescent="0.3">
      <c r="B32" s="267"/>
      <c r="C32" s="303"/>
      <c r="D32" s="93" t="s">
        <v>41</v>
      </c>
      <c r="E32" s="218"/>
      <c r="F32" s="222"/>
      <c r="G32" s="215"/>
      <c r="H32" s="212"/>
      <c r="I32" s="225"/>
      <c r="J32" s="158"/>
      <c r="K32" s="134"/>
      <c r="L32" s="125"/>
      <c r="M32" s="125"/>
      <c r="N32" s="135"/>
    </row>
    <row r="33" spans="2:14" x14ac:dyDescent="0.3">
      <c r="B33" s="267"/>
      <c r="C33" s="299" t="s">
        <v>42</v>
      </c>
      <c r="D33" s="94" t="s">
        <v>43</v>
      </c>
      <c r="E33" s="218"/>
      <c r="F33" s="301" t="s">
        <v>28</v>
      </c>
      <c r="G33" s="215"/>
      <c r="H33" s="212"/>
      <c r="I33" s="205"/>
      <c r="J33" s="159"/>
      <c r="K33" s="134"/>
      <c r="L33" s="125"/>
      <c r="M33" s="125"/>
      <c r="N33" s="135"/>
    </row>
    <row r="34" spans="2:14" ht="15" thickBot="1" x14ac:dyDescent="0.35">
      <c r="B34" s="268"/>
      <c r="C34" s="300"/>
      <c r="D34" s="95" t="s">
        <v>41</v>
      </c>
      <c r="E34" s="219"/>
      <c r="F34" s="302"/>
      <c r="G34" s="216"/>
      <c r="H34" s="213"/>
      <c r="I34" s="206"/>
      <c r="J34" s="160"/>
      <c r="K34" s="136"/>
      <c r="L34" s="137"/>
      <c r="M34" s="137"/>
      <c r="N34" s="138"/>
    </row>
    <row r="35" spans="2:14" ht="21.6" thickBot="1" x14ac:dyDescent="0.45">
      <c r="B35" s="24"/>
    </row>
    <row r="36" spans="2:14" ht="39" customHeight="1" thickBot="1" x14ac:dyDescent="0.45">
      <c r="B36" s="24"/>
      <c r="E36" s="226" t="s">
        <v>44</v>
      </c>
      <c r="F36" s="227"/>
      <c r="G36" s="228"/>
      <c r="H36" s="207" t="s">
        <v>45</v>
      </c>
      <c r="I36" s="208"/>
      <c r="J36" s="207" t="s">
        <v>46</v>
      </c>
      <c r="K36" s="208"/>
    </row>
    <row r="37" spans="2:14" ht="35.25" customHeight="1" x14ac:dyDescent="0.3">
      <c r="B37" s="316" t="s">
        <v>47</v>
      </c>
      <c r="C37" s="96" t="s">
        <v>48</v>
      </c>
      <c r="D37" s="97" t="s">
        <v>49</v>
      </c>
      <c r="E37" s="320" t="s">
        <v>50</v>
      </c>
      <c r="F37" s="321"/>
      <c r="G37" s="322"/>
      <c r="H37" s="323"/>
      <c r="I37" s="324"/>
      <c r="J37" s="209"/>
      <c r="K37" s="210"/>
    </row>
    <row r="38" spans="2:14" ht="31.2" x14ac:dyDescent="0.3">
      <c r="B38" s="317"/>
      <c r="C38" s="100" t="s">
        <v>319</v>
      </c>
      <c r="D38" s="99" t="s">
        <v>51</v>
      </c>
      <c r="E38" s="185" t="s">
        <v>52</v>
      </c>
      <c r="F38" s="186"/>
      <c r="G38" s="187"/>
      <c r="H38" s="188"/>
      <c r="I38" s="189"/>
      <c r="J38" s="229" t="s">
        <v>53</v>
      </c>
      <c r="K38" s="230"/>
    </row>
    <row r="39" spans="2:14" ht="31.2" x14ac:dyDescent="0.3">
      <c r="B39" s="317"/>
      <c r="C39" s="100" t="s">
        <v>320</v>
      </c>
      <c r="D39" s="99" t="s">
        <v>54</v>
      </c>
      <c r="E39" s="185" t="s">
        <v>55</v>
      </c>
      <c r="F39" s="186"/>
      <c r="G39" s="187"/>
      <c r="H39" s="188"/>
      <c r="I39" s="189"/>
      <c r="J39" s="183"/>
      <c r="K39" s="184"/>
    </row>
    <row r="40" spans="2:14" ht="31.2" x14ac:dyDescent="0.3">
      <c r="B40" s="317"/>
      <c r="C40" s="100" t="s">
        <v>321</v>
      </c>
      <c r="D40" s="99" t="s">
        <v>56</v>
      </c>
      <c r="E40" s="185" t="s">
        <v>57</v>
      </c>
      <c r="F40" s="186"/>
      <c r="G40" s="187"/>
      <c r="H40" s="188"/>
      <c r="I40" s="189"/>
      <c r="J40" s="183"/>
      <c r="K40" s="184"/>
    </row>
    <row r="41" spans="2:14" ht="32.25" customHeight="1" x14ac:dyDescent="0.3">
      <c r="B41" s="317"/>
      <c r="C41" s="120" t="s">
        <v>58</v>
      </c>
      <c r="D41" s="121" t="s">
        <v>59</v>
      </c>
      <c r="E41" s="198" t="s">
        <v>60</v>
      </c>
      <c r="F41" s="199"/>
      <c r="G41" s="200"/>
      <c r="H41" s="188"/>
      <c r="I41" s="189"/>
      <c r="J41" s="183"/>
      <c r="K41" s="184"/>
    </row>
    <row r="42" spans="2:14" ht="15.75" customHeight="1" x14ac:dyDescent="0.3">
      <c r="B42" s="318"/>
      <c r="C42" s="98" t="s">
        <v>61</v>
      </c>
      <c r="D42" s="99" t="s">
        <v>62</v>
      </c>
      <c r="E42" s="185" t="s">
        <v>60</v>
      </c>
      <c r="F42" s="186"/>
      <c r="G42" s="187"/>
      <c r="H42" s="194"/>
      <c r="I42" s="195"/>
      <c r="J42" s="190"/>
      <c r="K42" s="191"/>
    </row>
    <row r="43" spans="2:14" ht="31.5" customHeight="1" x14ac:dyDescent="0.3">
      <c r="B43" s="318"/>
      <c r="C43" s="98" t="s">
        <v>63</v>
      </c>
      <c r="D43" s="99" t="s">
        <v>64</v>
      </c>
      <c r="E43" s="185" t="s">
        <v>60</v>
      </c>
      <c r="F43" s="186"/>
      <c r="G43" s="187"/>
      <c r="H43" s="194"/>
      <c r="I43" s="195"/>
      <c r="J43" s="190"/>
      <c r="K43" s="191"/>
    </row>
    <row r="44" spans="2:14" ht="31.5" customHeight="1" x14ac:dyDescent="0.3">
      <c r="B44" s="318"/>
      <c r="C44" s="98" t="s">
        <v>65</v>
      </c>
      <c r="D44" s="99" t="s">
        <v>66</v>
      </c>
      <c r="E44" s="185" t="s">
        <v>60</v>
      </c>
      <c r="F44" s="186"/>
      <c r="G44" s="187"/>
      <c r="H44" s="194"/>
      <c r="I44" s="195"/>
      <c r="J44" s="190"/>
      <c r="K44" s="191"/>
    </row>
    <row r="45" spans="2:14" ht="51.75" customHeight="1" x14ac:dyDescent="0.3">
      <c r="B45" s="318"/>
      <c r="C45" s="98" t="s">
        <v>67</v>
      </c>
      <c r="D45" s="99" t="s">
        <v>68</v>
      </c>
      <c r="E45" s="185" t="s">
        <v>69</v>
      </c>
      <c r="F45" s="186"/>
      <c r="G45" s="187"/>
      <c r="H45" s="194"/>
      <c r="I45" s="195"/>
      <c r="J45" s="190"/>
      <c r="K45" s="191"/>
    </row>
    <row r="46" spans="2:14" ht="33.75" customHeight="1" x14ac:dyDescent="0.3">
      <c r="B46" s="318"/>
      <c r="C46" s="98" t="s">
        <v>70</v>
      </c>
      <c r="D46" s="99" t="s">
        <v>71</v>
      </c>
      <c r="E46" s="185" t="s">
        <v>72</v>
      </c>
      <c r="F46" s="186"/>
      <c r="G46" s="187"/>
      <c r="H46" s="194"/>
      <c r="I46" s="195"/>
      <c r="J46" s="190"/>
      <c r="K46" s="191"/>
    </row>
    <row r="47" spans="2:14" ht="33.75" customHeight="1" x14ac:dyDescent="0.3">
      <c r="B47" s="318"/>
      <c r="C47" s="98" t="s">
        <v>73</v>
      </c>
      <c r="D47" s="99" t="s">
        <v>74</v>
      </c>
      <c r="E47" s="185" t="s">
        <v>72</v>
      </c>
      <c r="F47" s="186"/>
      <c r="G47" s="187"/>
      <c r="H47" s="194"/>
      <c r="I47" s="195"/>
      <c r="J47" s="190"/>
      <c r="K47" s="191"/>
    </row>
    <row r="48" spans="2:14" ht="33.75" customHeight="1" x14ac:dyDescent="0.3">
      <c r="B48" s="318"/>
      <c r="C48" s="98" t="s">
        <v>75</v>
      </c>
      <c r="D48" s="99" t="s">
        <v>76</v>
      </c>
      <c r="E48" s="185" t="s">
        <v>77</v>
      </c>
      <c r="F48" s="186"/>
      <c r="G48" s="187"/>
      <c r="H48" s="188"/>
      <c r="I48" s="189"/>
      <c r="J48" s="183"/>
      <c r="K48" s="184"/>
    </row>
    <row r="49" spans="2:11" ht="33.75" customHeight="1" x14ac:dyDescent="0.3">
      <c r="B49" s="318"/>
      <c r="C49" s="98" t="s">
        <v>78</v>
      </c>
      <c r="D49" s="99" t="s">
        <v>79</v>
      </c>
      <c r="E49" s="185" t="s">
        <v>80</v>
      </c>
      <c r="F49" s="186"/>
      <c r="G49" s="187"/>
      <c r="H49" s="194"/>
      <c r="I49" s="195"/>
      <c r="J49" s="190"/>
      <c r="K49" s="191"/>
    </row>
    <row r="50" spans="2:11" ht="33.75" customHeight="1" x14ac:dyDescent="0.3">
      <c r="B50" s="318"/>
      <c r="C50" s="98" t="s">
        <v>81</v>
      </c>
      <c r="D50" s="99" t="s">
        <v>82</v>
      </c>
      <c r="E50" s="185" t="s">
        <v>83</v>
      </c>
      <c r="F50" s="186"/>
      <c r="G50" s="187"/>
      <c r="H50" s="194"/>
      <c r="I50" s="195"/>
      <c r="J50" s="190"/>
      <c r="K50" s="191"/>
    </row>
    <row r="51" spans="2:11" ht="33.75" customHeight="1" x14ac:dyDescent="0.3">
      <c r="B51" s="318"/>
      <c r="C51" s="100" t="s">
        <v>84</v>
      </c>
      <c r="D51" s="99" t="s">
        <v>85</v>
      </c>
      <c r="E51" s="185" t="s">
        <v>80</v>
      </c>
      <c r="F51" s="186"/>
      <c r="G51" s="187"/>
      <c r="H51" s="194"/>
      <c r="I51" s="195"/>
      <c r="J51" s="190"/>
      <c r="K51" s="191"/>
    </row>
    <row r="52" spans="2:11" ht="33.75" customHeight="1" thickBot="1" x14ac:dyDescent="0.35">
      <c r="B52" s="319"/>
      <c r="C52" s="169" t="s">
        <v>86</v>
      </c>
      <c r="D52" s="101" t="s">
        <v>87</v>
      </c>
      <c r="E52" s="311" t="s">
        <v>80</v>
      </c>
      <c r="F52" s="312"/>
      <c r="G52" s="313"/>
      <c r="H52" s="314"/>
      <c r="I52" s="315"/>
      <c r="J52" s="192"/>
      <c r="K52" s="193"/>
    </row>
    <row r="53" spans="2:11" ht="15" thickBot="1" x14ac:dyDescent="0.35"/>
    <row r="54" spans="2:11" ht="103.5" customHeight="1" thickBot="1" x14ac:dyDescent="0.35">
      <c r="B54" s="306" t="s">
        <v>318</v>
      </c>
      <c r="C54" s="307"/>
      <c r="D54" s="102" t="s">
        <v>88</v>
      </c>
      <c r="E54" s="308" t="s">
        <v>89</v>
      </c>
      <c r="F54" s="309"/>
      <c r="G54" s="309"/>
      <c r="H54" s="309"/>
      <c r="I54" s="310"/>
    </row>
    <row r="56" spans="2:11" x14ac:dyDescent="0.3">
      <c r="B56" t="s">
        <v>90</v>
      </c>
      <c r="C56" t="s">
        <v>91</v>
      </c>
    </row>
    <row r="57" spans="2:11" x14ac:dyDescent="0.3">
      <c r="B57" t="s">
        <v>92</v>
      </c>
      <c r="C57" t="s">
        <v>93</v>
      </c>
    </row>
  </sheetData>
  <protectedRanges>
    <protectedRange sqref="A2" name="Achat 1_1_2"/>
  </protectedRanges>
  <mergeCells count="100">
    <mergeCell ref="B54:C54"/>
    <mergeCell ref="E54:I54"/>
    <mergeCell ref="E51:G51"/>
    <mergeCell ref="H51:I51"/>
    <mergeCell ref="E52:G52"/>
    <mergeCell ref="H52:I52"/>
    <mergeCell ref="B37:B52"/>
    <mergeCell ref="E37:G37"/>
    <mergeCell ref="H37:I37"/>
    <mergeCell ref="E42:G42"/>
    <mergeCell ref="H42:I42"/>
    <mergeCell ref="E43:G43"/>
    <mergeCell ref="H43:I43"/>
    <mergeCell ref="E48:G48"/>
    <mergeCell ref="H48:I48"/>
    <mergeCell ref="E47:G47"/>
    <mergeCell ref="E50:G50"/>
    <mergeCell ref="H50:I50"/>
    <mergeCell ref="E45:G45"/>
    <mergeCell ref="H45:I45"/>
    <mergeCell ref="E46:G46"/>
    <mergeCell ref="H46:I46"/>
    <mergeCell ref="A1:N1"/>
    <mergeCell ref="A2:N2"/>
    <mergeCell ref="A4:N4"/>
    <mergeCell ref="A5:N5"/>
    <mergeCell ref="A6:N6"/>
    <mergeCell ref="A8:N8"/>
    <mergeCell ref="B30:B34"/>
    <mergeCell ref="I12:I16"/>
    <mergeCell ref="A7:N7"/>
    <mergeCell ref="E16:E17"/>
    <mergeCell ref="G12:G17"/>
    <mergeCell ref="F12:F16"/>
    <mergeCell ref="J12:J17"/>
    <mergeCell ref="C21:C23"/>
    <mergeCell ref="C24:C26"/>
    <mergeCell ref="C27:C29"/>
    <mergeCell ref="E18:E29"/>
    <mergeCell ref="F18:F23"/>
    <mergeCell ref="F24:F29"/>
    <mergeCell ref="G18:G29"/>
    <mergeCell ref="C33:C34"/>
    <mergeCell ref="F33:F34"/>
    <mergeCell ref="C31:C32"/>
    <mergeCell ref="B18:B28"/>
    <mergeCell ref="C18:C20"/>
    <mergeCell ref="H18:H29"/>
    <mergeCell ref="I18:I23"/>
    <mergeCell ref="I24:I29"/>
    <mergeCell ref="B12:B17"/>
    <mergeCell ref="H12:H17"/>
    <mergeCell ref="B10:B11"/>
    <mergeCell ref="C10:C11"/>
    <mergeCell ref="D10:D11"/>
    <mergeCell ref="E10:E11"/>
    <mergeCell ref="F10:F11"/>
    <mergeCell ref="G10:G11"/>
    <mergeCell ref="E12:E15"/>
    <mergeCell ref="J10:J11"/>
    <mergeCell ref="E44:G44"/>
    <mergeCell ref="H44:I44"/>
    <mergeCell ref="E41:G41"/>
    <mergeCell ref="E39:G39"/>
    <mergeCell ref="H39:I39"/>
    <mergeCell ref="H41:I41"/>
    <mergeCell ref="H10:I10"/>
    <mergeCell ref="J18:J29"/>
    <mergeCell ref="I33:I34"/>
    <mergeCell ref="J36:K36"/>
    <mergeCell ref="J37:K37"/>
    <mergeCell ref="J39:K39"/>
    <mergeCell ref="H30:H34"/>
    <mergeCell ref="G30:G34"/>
    <mergeCell ref="E30:E34"/>
    <mergeCell ref="F30:F32"/>
    <mergeCell ref="I30:I32"/>
    <mergeCell ref="E36:G36"/>
    <mergeCell ref="H36:I36"/>
    <mergeCell ref="J38:K38"/>
    <mergeCell ref="J50:K50"/>
    <mergeCell ref="J51:K51"/>
    <mergeCell ref="J52:K52"/>
    <mergeCell ref="J46:K46"/>
    <mergeCell ref="J47:K47"/>
    <mergeCell ref="J48:K48"/>
    <mergeCell ref="J49:K49"/>
    <mergeCell ref="J41:K41"/>
    <mergeCell ref="J42:K42"/>
    <mergeCell ref="J43:K43"/>
    <mergeCell ref="J44:K44"/>
    <mergeCell ref="J45:K45"/>
    <mergeCell ref="H47:I47"/>
    <mergeCell ref="E49:G49"/>
    <mergeCell ref="H49:I49"/>
    <mergeCell ref="J40:K40"/>
    <mergeCell ref="E40:G40"/>
    <mergeCell ref="E38:G38"/>
    <mergeCell ref="H38:I38"/>
    <mergeCell ref="H40:I40"/>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9C533-0026-41D2-88EE-400FCDDEC070}">
  <dimension ref="A1:B13"/>
  <sheetViews>
    <sheetView showGridLines="0" workbookViewId="0">
      <selection activeCell="C6" sqref="C6"/>
    </sheetView>
  </sheetViews>
  <sheetFormatPr baseColWidth="10" defaultColWidth="51.109375" defaultRowHeight="14.4" x14ac:dyDescent="0.3"/>
  <cols>
    <col min="1" max="1" width="85.5546875" customWidth="1"/>
  </cols>
  <sheetData>
    <row r="1" spans="1:2" ht="15" thickBot="1" x14ac:dyDescent="0.35">
      <c r="A1" s="11" t="s">
        <v>296</v>
      </c>
      <c r="B1" s="12" t="s">
        <v>297</v>
      </c>
    </row>
    <row r="2" spans="1:2" ht="15" thickBot="1" x14ac:dyDescent="0.35">
      <c r="A2" s="13" t="s">
        <v>298</v>
      </c>
      <c r="B2" s="14" t="s">
        <v>299</v>
      </c>
    </row>
    <row r="3" spans="1:2" x14ac:dyDescent="0.3">
      <c r="A3" s="15" t="s">
        <v>300</v>
      </c>
      <c r="B3" s="401" t="s">
        <v>301</v>
      </c>
    </row>
    <row r="4" spans="1:2" x14ac:dyDescent="0.3">
      <c r="A4" s="16" t="s">
        <v>302</v>
      </c>
      <c r="B4" s="402"/>
    </row>
    <row r="5" spans="1:2" ht="15" thickBot="1" x14ac:dyDescent="0.35">
      <c r="A5" s="17" t="s">
        <v>303</v>
      </c>
      <c r="B5" s="403"/>
    </row>
    <row r="6" spans="1:2" ht="54.75" customHeight="1" x14ac:dyDescent="0.3">
      <c r="A6" s="182" t="s">
        <v>304</v>
      </c>
      <c r="B6" s="401" t="s">
        <v>305</v>
      </c>
    </row>
    <row r="7" spans="1:2" x14ac:dyDescent="0.3">
      <c r="A7" s="16" t="s">
        <v>354</v>
      </c>
      <c r="B7" s="402"/>
    </row>
    <row r="8" spans="1:2" x14ac:dyDescent="0.3">
      <c r="A8" s="16" t="s">
        <v>355</v>
      </c>
      <c r="B8" s="402"/>
    </row>
    <row r="9" spans="1:2" ht="15" thickBot="1" x14ac:dyDescent="0.35">
      <c r="A9" s="17" t="s">
        <v>314</v>
      </c>
      <c r="B9" s="403"/>
    </row>
    <row r="10" spans="1:2" ht="34.5" customHeight="1" x14ac:dyDescent="0.3">
      <c r="A10" s="182" t="s">
        <v>306</v>
      </c>
      <c r="B10" s="401" t="s">
        <v>307</v>
      </c>
    </row>
    <row r="11" spans="1:2" x14ac:dyDescent="0.3">
      <c r="A11" s="16" t="s">
        <v>315</v>
      </c>
      <c r="B11" s="402"/>
    </row>
    <row r="12" spans="1:2" x14ac:dyDescent="0.3">
      <c r="A12" s="16" t="s">
        <v>316</v>
      </c>
      <c r="B12" s="402"/>
    </row>
    <row r="13" spans="1:2" ht="15" thickBot="1" x14ac:dyDescent="0.35">
      <c r="A13" s="17" t="s">
        <v>317</v>
      </c>
      <c r="B13" s="403"/>
    </row>
  </sheetData>
  <mergeCells count="3">
    <mergeCell ref="B3:B5"/>
    <mergeCell ref="B6:B9"/>
    <mergeCell ref="B10:B1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D3A7F-C070-4F0D-A89B-12CF9CA9407B}">
  <dimension ref="A1:O55"/>
  <sheetViews>
    <sheetView topLeftCell="B1" workbookViewId="0">
      <selection activeCell="D35" sqref="D35:F35"/>
    </sheetView>
  </sheetViews>
  <sheetFormatPr baseColWidth="10" defaultColWidth="11.44140625" defaultRowHeight="14.4" x14ac:dyDescent="0.3"/>
  <cols>
    <col min="2" max="2" width="40.44140625" bestFit="1" customWidth="1"/>
    <col min="3" max="3" width="67.109375" bestFit="1" customWidth="1"/>
    <col min="7" max="7" width="11.44140625" style="176"/>
    <col min="8" max="8" width="24.6640625" customWidth="1"/>
    <col min="9" max="9" width="26" customWidth="1"/>
    <col min="13" max="13" width="17" customWidth="1"/>
    <col min="14" max="14" width="17.44140625" customWidth="1"/>
  </cols>
  <sheetData>
    <row r="1" spans="1:15" ht="28.5" customHeight="1" x14ac:dyDescent="0.3">
      <c r="A1" s="260" t="s">
        <v>0</v>
      </c>
      <c r="B1" s="260"/>
      <c r="C1" s="260"/>
      <c r="D1" s="260"/>
      <c r="E1" s="260"/>
      <c r="F1" s="260"/>
      <c r="G1" s="260"/>
      <c r="H1" s="260"/>
      <c r="I1" s="260"/>
      <c r="J1" s="260"/>
      <c r="K1" s="260"/>
      <c r="L1" s="260"/>
      <c r="M1" s="260"/>
      <c r="N1" s="260"/>
      <c r="O1" s="260"/>
    </row>
    <row r="2" spans="1:15" ht="28.5" customHeight="1" x14ac:dyDescent="0.3">
      <c r="A2" s="260" t="s">
        <v>94</v>
      </c>
      <c r="B2" s="260"/>
      <c r="C2" s="260"/>
      <c r="D2" s="260"/>
      <c r="E2" s="260"/>
      <c r="F2" s="260"/>
      <c r="G2" s="260"/>
      <c r="H2" s="260"/>
      <c r="I2" s="260"/>
      <c r="J2" s="260"/>
      <c r="K2" s="260"/>
      <c r="L2" s="260"/>
      <c r="M2" s="260"/>
      <c r="N2" s="260"/>
      <c r="O2" s="260"/>
    </row>
    <row r="4" spans="1:15" ht="32.25" customHeight="1" x14ac:dyDescent="0.3">
      <c r="A4" s="368"/>
      <c r="B4" s="368"/>
      <c r="C4" s="368"/>
      <c r="D4" s="368"/>
      <c r="E4" s="368"/>
      <c r="F4" s="368"/>
      <c r="G4" s="368"/>
      <c r="H4" s="368"/>
      <c r="I4" s="368"/>
      <c r="J4" s="368"/>
      <c r="K4" s="368"/>
    </row>
    <row r="5" spans="1:15" ht="15" thickBot="1" x14ac:dyDescent="0.35"/>
    <row r="6" spans="1:15" ht="45" customHeight="1" thickBot="1" x14ac:dyDescent="0.35">
      <c r="A6" s="249" t="s">
        <v>4</v>
      </c>
      <c r="B6" s="251" t="s">
        <v>5</v>
      </c>
      <c r="C6" s="253" t="s">
        <v>6</v>
      </c>
      <c r="D6" s="253" t="s">
        <v>7</v>
      </c>
      <c r="E6" s="253" t="s">
        <v>8</v>
      </c>
      <c r="F6" s="255" t="s">
        <v>9</v>
      </c>
      <c r="G6" s="332" t="s">
        <v>95</v>
      </c>
      <c r="H6" s="332" t="s">
        <v>96</v>
      </c>
      <c r="I6" s="369" t="s">
        <v>97</v>
      </c>
      <c r="J6" s="370"/>
      <c r="K6" s="196" t="s">
        <v>98</v>
      </c>
      <c r="L6" s="196" t="s">
        <v>99</v>
      </c>
      <c r="M6" s="196" t="s">
        <v>100</v>
      </c>
      <c r="N6" s="196" t="s">
        <v>101</v>
      </c>
      <c r="O6" s="196" t="s">
        <v>102</v>
      </c>
    </row>
    <row r="7" spans="1:15" ht="15" thickBot="1" x14ac:dyDescent="0.35">
      <c r="A7" s="250"/>
      <c r="B7" s="252"/>
      <c r="C7" s="254"/>
      <c r="D7" s="254"/>
      <c r="E7" s="254"/>
      <c r="F7" s="256"/>
      <c r="G7" s="333"/>
      <c r="H7" s="333"/>
      <c r="I7" s="154" t="s">
        <v>17</v>
      </c>
      <c r="J7" s="153" t="s">
        <v>18</v>
      </c>
      <c r="K7" s="197"/>
      <c r="L7" s="331"/>
      <c r="M7" s="197"/>
      <c r="N7" s="331"/>
      <c r="O7" s="197"/>
    </row>
    <row r="8" spans="1:15" x14ac:dyDescent="0.3">
      <c r="A8" s="243" t="s">
        <v>20</v>
      </c>
      <c r="B8" s="366" t="s">
        <v>21</v>
      </c>
      <c r="C8" s="86" t="s">
        <v>22</v>
      </c>
      <c r="D8" s="257">
        <v>40</v>
      </c>
      <c r="E8" s="277" t="s">
        <v>18</v>
      </c>
      <c r="F8" s="363" t="s">
        <v>23</v>
      </c>
      <c r="G8" s="177">
        <v>54</v>
      </c>
      <c r="H8" s="334"/>
      <c r="I8" s="351">
        <v>52907</v>
      </c>
      <c r="J8" s="351">
        <v>53144</v>
      </c>
      <c r="K8" s="246">
        <f>I8*BP!H12+J8*BP!I12</f>
        <v>0</v>
      </c>
      <c r="L8" s="159">
        <f>G8*BP!K12*12</f>
        <v>0</v>
      </c>
      <c r="M8" s="246">
        <f>K8*5</f>
        <v>0</v>
      </c>
      <c r="N8" s="161">
        <f>L86</f>
        <v>0</v>
      </c>
      <c r="O8" s="405"/>
    </row>
    <row r="9" spans="1:15" x14ac:dyDescent="0.3">
      <c r="A9" s="244"/>
      <c r="B9" s="367"/>
      <c r="C9" s="174" t="s">
        <v>24</v>
      </c>
      <c r="D9" s="258"/>
      <c r="E9" s="278"/>
      <c r="F9" s="364"/>
      <c r="G9" s="141">
        <v>10</v>
      </c>
      <c r="H9" s="337"/>
      <c r="I9" s="352"/>
      <c r="J9" s="352"/>
      <c r="K9" s="247"/>
      <c r="L9" s="159">
        <f>G9*BP!K13*12</f>
        <v>0</v>
      </c>
      <c r="M9" s="247"/>
      <c r="N9" s="171"/>
      <c r="O9" s="406"/>
    </row>
    <row r="10" spans="1:15" x14ac:dyDescent="0.3">
      <c r="A10" s="245"/>
      <c r="B10" s="283" t="s">
        <v>25</v>
      </c>
      <c r="C10" s="104" t="s">
        <v>22</v>
      </c>
      <c r="D10" s="258"/>
      <c r="E10" s="278"/>
      <c r="F10" s="364"/>
      <c r="G10" s="141">
        <v>5</v>
      </c>
      <c r="H10" s="335"/>
      <c r="I10" s="352"/>
      <c r="J10" s="352"/>
      <c r="K10" s="247"/>
      <c r="L10" s="159">
        <f>G10*BP!K14*12</f>
        <v>0</v>
      </c>
      <c r="M10" s="341"/>
      <c r="N10" s="159">
        <f>L10*5</f>
        <v>0</v>
      </c>
      <c r="O10" s="406"/>
    </row>
    <row r="11" spans="1:15" x14ac:dyDescent="0.3">
      <c r="A11" s="245"/>
      <c r="B11" s="285"/>
      <c r="C11" s="113" t="s">
        <v>24</v>
      </c>
      <c r="D11" s="259"/>
      <c r="E11" s="278"/>
      <c r="F11" s="364"/>
      <c r="G11" s="141">
        <v>2</v>
      </c>
      <c r="H11" s="335"/>
      <c r="I11" s="352"/>
      <c r="J11" s="352"/>
      <c r="K11" s="247"/>
      <c r="L11" s="159">
        <f>G11*BP!K15*12</f>
        <v>0</v>
      </c>
      <c r="M11" s="341"/>
      <c r="N11" s="159"/>
      <c r="O11" s="406"/>
    </row>
    <row r="12" spans="1:15" x14ac:dyDescent="0.3">
      <c r="A12" s="245"/>
      <c r="B12" s="87" t="s">
        <v>26</v>
      </c>
      <c r="C12" s="86" t="s">
        <v>22</v>
      </c>
      <c r="D12" s="272">
        <v>60</v>
      </c>
      <c r="E12" s="279"/>
      <c r="F12" s="364"/>
      <c r="G12" s="141">
        <v>2</v>
      </c>
      <c r="H12" s="335"/>
      <c r="I12" s="352"/>
      <c r="J12" s="354"/>
      <c r="K12" s="247"/>
      <c r="L12" s="159">
        <f>G12*BP!K16*12</f>
        <v>0</v>
      </c>
      <c r="M12" s="341"/>
      <c r="N12" s="159">
        <f>L12*5</f>
        <v>0</v>
      </c>
      <c r="O12" s="406"/>
    </row>
    <row r="13" spans="1:15" ht="15" thickBot="1" x14ac:dyDescent="0.35">
      <c r="A13" s="245"/>
      <c r="B13" s="88" t="s">
        <v>27</v>
      </c>
      <c r="C13" s="86" t="s">
        <v>22</v>
      </c>
      <c r="D13" s="273"/>
      <c r="E13" s="114" t="s">
        <v>28</v>
      </c>
      <c r="F13" s="365"/>
      <c r="G13" s="140">
        <v>1</v>
      </c>
      <c r="H13" s="336"/>
      <c r="I13" s="353"/>
      <c r="J13" s="173"/>
      <c r="K13" s="248"/>
      <c r="L13" s="160">
        <f>G13*BP!K17*12</f>
        <v>0</v>
      </c>
      <c r="M13" s="342"/>
      <c r="N13" s="162">
        <f>L13*5</f>
        <v>0</v>
      </c>
      <c r="O13" s="407"/>
    </row>
    <row r="14" spans="1:15" x14ac:dyDescent="0.3">
      <c r="A14" s="304" t="s">
        <v>29</v>
      </c>
      <c r="B14" s="231" t="s">
        <v>30</v>
      </c>
      <c r="C14" s="89" t="s">
        <v>22</v>
      </c>
      <c r="D14" s="288">
        <v>35</v>
      </c>
      <c r="E14" s="291" t="s">
        <v>18</v>
      </c>
      <c r="F14" s="356" t="s">
        <v>31</v>
      </c>
      <c r="G14" s="142">
        <v>31</v>
      </c>
      <c r="H14" s="334"/>
      <c r="I14" s="351">
        <v>2891452</v>
      </c>
      <c r="J14" s="338">
        <v>2086382</v>
      </c>
      <c r="K14" s="237">
        <f>I14*BP!H18+BP!I18*J14</f>
        <v>0</v>
      </c>
      <c r="L14" s="161">
        <f>G14*BP!K18*12</f>
        <v>0</v>
      </c>
      <c r="M14" s="343">
        <f>K14*5</f>
        <v>0</v>
      </c>
      <c r="N14" s="161">
        <f>L14*5</f>
        <v>0</v>
      </c>
      <c r="O14" s="408"/>
    </row>
    <row r="15" spans="1:15" x14ac:dyDescent="0.3">
      <c r="A15" s="305"/>
      <c r="B15" s="232"/>
      <c r="C15" s="91" t="s">
        <v>32</v>
      </c>
      <c r="D15" s="289"/>
      <c r="E15" s="292"/>
      <c r="F15" s="357"/>
      <c r="G15" s="143">
        <v>6</v>
      </c>
      <c r="H15" s="335"/>
      <c r="I15" s="352"/>
      <c r="J15" s="339"/>
      <c r="K15" s="238"/>
      <c r="L15" s="159">
        <f>G15*BP!K19*12</f>
        <v>0</v>
      </c>
      <c r="M15" s="344"/>
      <c r="N15" s="159">
        <f t="shared" ref="N15:N30" si="0">L15*5</f>
        <v>0</v>
      </c>
      <c r="O15" s="409"/>
    </row>
    <row r="16" spans="1:15" x14ac:dyDescent="0.3">
      <c r="A16" s="305"/>
      <c r="B16" s="233"/>
      <c r="C16" s="115" t="s">
        <v>33</v>
      </c>
      <c r="D16" s="289"/>
      <c r="E16" s="292"/>
      <c r="F16" s="357"/>
      <c r="G16" s="143">
        <v>6</v>
      </c>
      <c r="H16" s="335"/>
      <c r="I16" s="352"/>
      <c r="J16" s="339"/>
      <c r="K16" s="238"/>
      <c r="L16" s="159">
        <f>G16*BP!K20*12</f>
        <v>0</v>
      </c>
      <c r="M16" s="344"/>
      <c r="N16" s="159">
        <f t="shared" si="0"/>
        <v>0</v>
      </c>
      <c r="O16" s="409"/>
    </row>
    <row r="17" spans="1:15" x14ac:dyDescent="0.3">
      <c r="A17" s="305"/>
      <c r="B17" s="283" t="s">
        <v>34</v>
      </c>
      <c r="C17" s="112" t="s">
        <v>22</v>
      </c>
      <c r="D17" s="289"/>
      <c r="E17" s="292"/>
      <c r="F17" s="357"/>
      <c r="G17" s="143">
        <v>6</v>
      </c>
      <c r="H17" s="335"/>
      <c r="I17" s="352"/>
      <c r="J17" s="339"/>
      <c r="K17" s="238"/>
      <c r="L17" s="159">
        <f>G17*BP!K21*12</f>
        <v>0</v>
      </c>
      <c r="M17" s="344"/>
      <c r="N17" s="159">
        <f t="shared" si="0"/>
        <v>0</v>
      </c>
      <c r="O17" s="409"/>
    </row>
    <row r="18" spans="1:15" x14ac:dyDescent="0.3">
      <c r="A18" s="305"/>
      <c r="B18" s="284"/>
      <c r="C18" s="113" t="s">
        <v>32</v>
      </c>
      <c r="D18" s="289"/>
      <c r="E18" s="292"/>
      <c r="F18" s="357"/>
      <c r="G18" s="143">
        <v>2</v>
      </c>
      <c r="H18" s="335"/>
      <c r="I18" s="352"/>
      <c r="J18" s="339"/>
      <c r="K18" s="238"/>
      <c r="L18" s="159">
        <f>G18*BP!K22*12</f>
        <v>0</v>
      </c>
      <c r="M18" s="344"/>
      <c r="N18" s="159">
        <f t="shared" si="0"/>
        <v>0</v>
      </c>
      <c r="O18" s="409"/>
    </row>
    <row r="19" spans="1:15" x14ac:dyDescent="0.3">
      <c r="A19" s="305"/>
      <c r="B19" s="285"/>
      <c r="C19" s="113" t="s">
        <v>33</v>
      </c>
      <c r="D19" s="289"/>
      <c r="E19" s="293"/>
      <c r="F19" s="357"/>
      <c r="G19" s="143">
        <v>2</v>
      </c>
      <c r="H19" s="335"/>
      <c r="I19" s="352"/>
      <c r="J19" s="340"/>
      <c r="K19" s="238"/>
      <c r="L19" s="159">
        <f>G19*BP!K23*12</f>
        <v>0</v>
      </c>
      <c r="M19" s="344"/>
      <c r="N19" s="159">
        <f t="shared" si="0"/>
        <v>0</v>
      </c>
      <c r="O19" s="409"/>
    </row>
    <row r="20" spans="1:15" x14ac:dyDescent="0.3">
      <c r="A20" s="305"/>
      <c r="B20" s="286" t="s">
        <v>35</v>
      </c>
      <c r="C20" s="92" t="s">
        <v>22</v>
      </c>
      <c r="D20" s="289"/>
      <c r="E20" s="294" t="s">
        <v>28</v>
      </c>
      <c r="F20" s="357"/>
      <c r="G20" s="143">
        <v>10</v>
      </c>
      <c r="H20" s="335"/>
      <c r="I20" s="352"/>
      <c r="J20" s="349"/>
      <c r="K20" s="238"/>
      <c r="L20" s="159">
        <f>G20*BP!K24*12</f>
        <v>0</v>
      </c>
      <c r="M20" s="344"/>
      <c r="N20" s="159">
        <f t="shared" si="0"/>
        <v>0</v>
      </c>
      <c r="O20" s="409"/>
    </row>
    <row r="21" spans="1:15" x14ac:dyDescent="0.3">
      <c r="A21" s="305"/>
      <c r="B21" s="232"/>
      <c r="C21" s="91" t="s">
        <v>32</v>
      </c>
      <c r="D21" s="289"/>
      <c r="E21" s="292"/>
      <c r="F21" s="357"/>
      <c r="G21" s="143">
        <v>2</v>
      </c>
      <c r="H21" s="335"/>
      <c r="I21" s="352"/>
      <c r="J21" s="355"/>
      <c r="K21" s="238"/>
      <c r="L21" s="159">
        <f>G21*BP!K25*12</f>
        <v>0</v>
      </c>
      <c r="M21" s="344"/>
      <c r="N21" s="159">
        <f t="shared" si="0"/>
        <v>0</v>
      </c>
      <c r="O21" s="409"/>
    </row>
    <row r="22" spans="1:15" x14ac:dyDescent="0.3">
      <c r="A22" s="305"/>
      <c r="B22" s="233"/>
      <c r="C22" s="91" t="s">
        <v>33</v>
      </c>
      <c r="D22" s="289"/>
      <c r="E22" s="292"/>
      <c r="F22" s="357"/>
      <c r="G22" s="143">
        <v>2</v>
      </c>
      <c r="H22" s="335"/>
      <c r="I22" s="352"/>
      <c r="J22" s="355"/>
      <c r="K22" s="238"/>
      <c r="L22" s="159">
        <f>G22*BP!K26*12</f>
        <v>0</v>
      </c>
      <c r="M22" s="344"/>
      <c r="N22" s="159">
        <f t="shared" si="0"/>
        <v>0</v>
      </c>
      <c r="O22" s="409"/>
    </row>
    <row r="23" spans="1:15" x14ac:dyDescent="0.3">
      <c r="A23" s="305"/>
      <c r="B23" s="283" t="s">
        <v>36</v>
      </c>
      <c r="C23" s="104" t="s">
        <v>22</v>
      </c>
      <c r="D23" s="289"/>
      <c r="E23" s="292"/>
      <c r="F23" s="357"/>
      <c r="G23" s="143">
        <v>0</v>
      </c>
      <c r="H23" s="335"/>
      <c r="I23" s="352"/>
      <c r="J23" s="355"/>
      <c r="K23" s="238"/>
      <c r="L23" s="159">
        <f>G23*BP!K27*12</f>
        <v>0</v>
      </c>
      <c r="M23" s="344"/>
      <c r="N23" s="159">
        <f t="shared" si="0"/>
        <v>0</v>
      </c>
      <c r="O23" s="409"/>
    </row>
    <row r="24" spans="1:15" x14ac:dyDescent="0.3">
      <c r="A24" s="305"/>
      <c r="B24" s="284"/>
      <c r="C24" s="113" t="s">
        <v>32</v>
      </c>
      <c r="D24" s="289"/>
      <c r="E24" s="292"/>
      <c r="F24" s="357"/>
      <c r="G24" s="143">
        <v>0</v>
      </c>
      <c r="H24" s="335"/>
      <c r="I24" s="352"/>
      <c r="J24" s="355"/>
      <c r="K24" s="238"/>
      <c r="L24" s="159">
        <f>G24*BP!K28*12</f>
        <v>0</v>
      </c>
      <c r="M24" s="344"/>
      <c r="N24" s="159">
        <f t="shared" si="0"/>
        <v>0</v>
      </c>
      <c r="O24" s="409"/>
    </row>
    <row r="25" spans="1:15" ht="15" thickBot="1" x14ac:dyDescent="0.35">
      <c r="A25" s="90"/>
      <c r="B25" s="287"/>
      <c r="C25" s="116" t="s">
        <v>33</v>
      </c>
      <c r="D25" s="290"/>
      <c r="E25" s="295"/>
      <c r="F25" s="358"/>
      <c r="G25" s="144">
        <v>0</v>
      </c>
      <c r="H25" s="336"/>
      <c r="I25" s="353"/>
      <c r="J25" s="350"/>
      <c r="K25" s="359"/>
      <c r="L25" s="162">
        <f>G25*BP!K29*12</f>
        <v>0</v>
      </c>
      <c r="M25" s="345"/>
      <c r="N25" s="162">
        <f t="shared" si="0"/>
        <v>0</v>
      </c>
      <c r="O25" s="409"/>
    </row>
    <row r="26" spans="1:15" ht="15" customHeight="1" x14ac:dyDescent="0.3">
      <c r="A26" s="266" t="s">
        <v>37</v>
      </c>
      <c r="B26" s="118" t="s">
        <v>38</v>
      </c>
      <c r="C26" s="119" t="s">
        <v>22</v>
      </c>
      <c r="D26" s="217">
        <v>25</v>
      </c>
      <c r="E26" s="220" t="s">
        <v>18</v>
      </c>
      <c r="F26" s="360" t="s">
        <v>31</v>
      </c>
      <c r="G26" s="145">
        <v>12</v>
      </c>
      <c r="H26" s="145">
        <v>5</v>
      </c>
      <c r="I26" s="351">
        <v>281918</v>
      </c>
      <c r="J26" s="338">
        <v>103379</v>
      </c>
      <c r="K26" s="343">
        <f>I26*BP!H30+BP!I30*J26</f>
        <v>0</v>
      </c>
      <c r="L26" s="161">
        <f>G26*BP!K30*12</f>
        <v>0</v>
      </c>
      <c r="M26" s="346">
        <f>K26*5</f>
        <v>0</v>
      </c>
      <c r="N26" s="161">
        <f t="shared" si="0"/>
        <v>0</v>
      </c>
      <c r="O26" s="163">
        <f>H26*BP!J30</f>
        <v>0</v>
      </c>
    </row>
    <row r="27" spans="1:15" x14ac:dyDescent="0.3">
      <c r="A27" s="267"/>
      <c r="B27" s="299" t="s">
        <v>39</v>
      </c>
      <c r="C27" s="94" t="s">
        <v>40</v>
      </c>
      <c r="D27" s="218"/>
      <c r="E27" s="221"/>
      <c r="F27" s="361"/>
      <c r="G27" s="146">
        <v>6</v>
      </c>
      <c r="H27" s="146">
        <v>20</v>
      </c>
      <c r="I27" s="352"/>
      <c r="J27" s="339"/>
      <c r="K27" s="344"/>
      <c r="L27" s="159">
        <f>G27*BP!K31*12</f>
        <v>0</v>
      </c>
      <c r="M27" s="347"/>
      <c r="N27" s="159">
        <f t="shared" si="0"/>
        <v>0</v>
      </c>
      <c r="O27" s="164">
        <f>H27*BP!J31</f>
        <v>0</v>
      </c>
    </row>
    <row r="28" spans="1:15" x14ac:dyDescent="0.3">
      <c r="A28" s="267"/>
      <c r="B28" s="303"/>
      <c r="C28" s="93" t="s">
        <v>41</v>
      </c>
      <c r="D28" s="218"/>
      <c r="E28" s="222"/>
      <c r="F28" s="361"/>
      <c r="G28" s="146">
        <v>1</v>
      </c>
      <c r="H28" s="146">
        <v>2</v>
      </c>
      <c r="I28" s="352"/>
      <c r="J28" s="340"/>
      <c r="K28" s="344"/>
      <c r="L28" s="159">
        <f>G28*BP!K32*12</f>
        <v>0</v>
      </c>
      <c r="M28" s="347"/>
      <c r="N28" s="159">
        <f t="shared" si="0"/>
        <v>0</v>
      </c>
      <c r="O28" s="164">
        <f>H28*BP!J32</f>
        <v>0</v>
      </c>
    </row>
    <row r="29" spans="1:15" x14ac:dyDescent="0.3">
      <c r="A29" s="267"/>
      <c r="B29" s="299" t="s">
        <v>42</v>
      </c>
      <c r="C29" s="94" t="s">
        <v>43</v>
      </c>
      <c r="D29" s="218"/>
      <c r="E29" s="301" t="s">
        <v>28</v>
      </c>
      <c r="F29" s="361"/>
      <c r="G29" s="146">
        <v>3</v>
      </c>
      <c r="H29" s="146">
        <v>41</v>
      </c>
      <c r="I29" s="352"/>
      <c r="J29" s="349"/>
      <c r="K29" s="344"/>
      <c r="L29" s="159">
        <f>G29*BP!K33*12</f>
        <v>0</v>
      </c>
      <c r="M29" s="347"/>
      <c r="N29" s="159">
        <f t="shared" si="0"/>
        <v>0</v>
      </c>
      <c r="O29" s="164">
        <f>H29*BP!J33</f>
        <v>0</v>
      </c>
    </row>
    <row r="30" spans="1:15" ht="15" thickBot="1" x14ac:dyDescent="0.35">
      <c r="A30" s="268"/>
      <c r="B30" s="300"/>
      <c r="C30" s="95" t="s">
        <v>41</v>
      </c>
      <c r="D30" s="219"/>
      <c r="E30" s="302"/>
      <c r="F30" s="362"/>
      <c r="G30" s="147">
        <v>1</v>
      </c>
      <c r="H30" s="147">
        <v>1</v>
      </c>
      <c r="I30" s="353"/>
      <c r="J30" s="350"/>
      <c r="K30" s="345"/>
      <c r="L30" s="160">
        <f>G30*BP!K34*12</f>
        <v>0</v>
      </c>
      <c r="M30" s="348"/>
      <c r="N30" s="160">
        <f t="shared" si="0"/>
        <v>0</v>
      </c>
      <c r="O30" s="165">
        <f>H30*BP!J34</f>
        <v>0</v>
      </c>
    </row>
    <row r="31" spans="1:15" ht="33.75" customHeight="1" thickBot="1" x14ac:dyDescent="0.35">
      <c r="G31" s="178">
        <f>SUM(G29,G27,G26,G23,G20,G17,G14,G13,G12,G10,G8)</f>
        <v>130</v>
      </c>
      <c r="H31" s="178">
        <f>SUM(H29,H27,H26)</f>
        <v>66</v>
      </c>
      <c r="I31" s="404">
        <f t="shared" ref="I31:N31" si="1">SUM(I8:I30)</f>
        <v>3226277</v>
      </c>
      <c r="J31" s="404">
        <f t="shared" si="1"/>
        <v>2242905</v>
      </c>
      <c r="K31" s="155">
        <f t="shared" si="1"/>
        <v>0</v>
      </c>
      <c r="L31" s="157">
        <f t="shared" si="1"/>
        <v>0</v>
      </c>
      <c r="M31" s="155">
        <f t="shared" si="1"/>
        <v>0</v>
      </c>
      <c r="N31" s="157">
        <f t="shared" si="1"/>
        <v>0</v>
      </c>
      <c r="O31" s="157">
        <f>SUM(O26:O30)</f>
        <v>0</v>
      </c>
    </row>
    <row r="32" spans="1:15" ht="21.6" thickBot="1" x14ac:dyDescent="0.45">
      <c r="A32" s="24"/>
      <c r="D32" s="28"/>
      <c r="E32" s="28"/>
      <c r="F32" s="28"/>
      <c r="H32" s="28"/>
    </row>
    <row r="33" spans="1:11" ht="31.8" thickBot="1" x14ac:dyDescent="0.45">
      <c r="A33" s="24"/>
      <c r="D33" s="226" t="s">
        <v>44</v>
      </c>
      <c r="E33" s="227"/>
      <c r="F33" s="228"/>
      <c r="G33" s="148" t="s">
        <v>103</v>
      </c>
      <c r="H33" s="181" t="s">
        <v>45</v>
      </c>
    </row>
    <row r="34" spans="1:11" ht="38.25" customHeight="1" x14ac:dyDescent="0.3">
      <c r="A34" s="316" t="s">
        <v>47</v>
      </c>
      <c r="B34" s="96" t="s">
        <v>48</v>
      </c>
      <c r="C34" s="97" t="s">
        <v>104</v>
      </c>
      <c r="D34" s="320" t="s">
        <v>50</v>
      </c>
      <c r="E34" s="321"/>
      <c r="F34" s="322"/>
      <c r="G34" s="149">
        <v>1</v>
      </c>
      <c r="H34" s="167">
        <f>G34*BP!H37</f>
        <v>0</v>
      </c>
      <c r="K34" s="105"/>
    </row>
    <row r="35" spans="1:11" ht="46.8" x14ac:dyDescent="0.3">
      <c r="A35" s="317"/>
      <c r="B35" s="100" t="s">
        <v>319</v>
      </c>
      <c r="C35" s="99" t="s">
        <v>51</v>
      </c>
      <c r="D35" s="185" t="s">
        <v>52</v>
      </c>
      <c r="E35" s="186"/>
      <c r="F35" s="187"/>
      <c r="G35" s="150">
        <v>5</v>
      </c>
      <c r="H35" s="167">
        <f>G35*BP!H38</f>
        <v>0</v>
      </c>
      <c r="K35" s="105"/>
    </row>
    <row r="36" spans="1:11" ht="31.2" x14ac:dyDescent="0.3">
      <c r="A36" s="317"/>
      <c r="B36" s="100" t="s">
        <v>320</v>
      </c>
      <c r="C36" s="99" t="s">
        <v>54</v>
      </c>
      <c r="D36" s="185" t="s">
        <v>55</v>
      </c>
      <c r="E36" s="186"/>
      <c r="F36" s="187"/>
      <c r="G36" s="151">
        <v>0</v>
      </c>
      <c r="H36" s="167">
        <f>G36*BP!H39</f>
        <v>0</v>
      </c>
      <c r="K36" s="105"/>
    </row>
    <row r="37" spans="1:11" ht="31.2" x14ac:dyDescent="0.3">
      <c r="A37" s="317"/>
      <c r="B37" s="100" t="s">
        <v>321</v>
      </c>
      <c r="C37" s="99" t="s">
        <v>56</v>
      </c>
      <c r="D37" s="185" t="s">
        <v>57</v>
      </c>
      <c r="E37" s="186"/>
      <c r="F37" s="187"/>
      <c r="G37" s="151">
        <v>0</v>
      </c>
      <c r="H37" s="167">
        <f>G37*BP!H40</f>
        <v>0</v>
      </c>
      <c r="K37" s="105"/>
    </row>
    <row r="38" spans="1:11" ht="32.25" customHeight="1" x14ac:dyDescent="0.3">
      <c r="A38" s="317"/>
      <c r="B38" s="120" t="s">
        <v>58</v>
      </c>
      <c r="C38" s="121" t="s">
        <v>59</v>
      </c>
      <c r="D38" s="198" t="s">
        <v>60</v>
      </c>
      <c r="E38" s="199"/>
      <c r="F38" s="200"/>
      <c r="G38" s="151">
        <v>10</v>
      </c>
      <c r="H38" s="167">
        <f>G38*BP!H41</f>
        <v>0</v>
      </c>
      <c r="K38" s="105"/>
    </row>
    <row r="39" spans="1:11" ht="15.75" customHeight="1" x14ac:dyDescent="0.3">
      <c r="A39" s="318"/>
      <c r="B39" s="98" t="s">
        <v>61</v>
      </c>
      <c r="C39" s="99" t="s">
        <v>62</v>
      </c>
      <c r="D39" s="185" t="s">
        <v>60</v>
      </c>
      <c r="E39" s="186"/>
      <c r="F39" s="187"/>
      <c r="G39" s="150">
        <v>10</v>
      </c>
      <c r="H39" s="166">
        <f>G39*BP!H42</f>
        <v>0</v>
      </c>
      <c r="K39" s="105"/>
    </row>
    <row r="40" spans="1:11" ht="31.5" customHeight="1" x14ac:dyDescent="0.3">
      <c r="A40" s="318"/>
      <c r="B40" s="98" t="s">
        <v>63</v>
      </c>
      <c r="C40" s="99" t="s">
        <v>64</v>
      </c>
      <c r="D40" s="185" t="s">
        <v>60</v>
      </c>
      <c r="E40" s="186"/>
      <c r="F40" s="187"/>
      <c r="G40" s="150">
        <v>30</v>
      </c>
      <c r="H40" s="166">
        <f>G40*BP!H43</f>
        <v>0</v>
      </c>
      <c r="K40" s="105"/>
    </row>
    <row r="41" spans="1:11" ht="31.5" customHeight="1" x14ac:dyDescent="0.3">
      <c r="A41" s="318"/>
      <c r="B41" s="98" t="s">
        <v>65</v>
      </c>
      <c r="C41" s="99" t="s">
        <v>66</v>
      </c>
      <c r="D41" s="185" t="s">
        <v>60</v>
      </c>
      <c r="E41" s="186"/>
      <c r="F41" s="187"/>
      <c r="G41" s="150">
        <v>20</v>
      </c>
      <c r="H41" s="166">
        <f>BP!H44*DQE!G41</f>
        <v>0</v>
      </c>
      <c r="K41" s="105"/>
    </row>
    <row r="42" spans="1:11" ht="51.75" customHeight="1" x14ac:dyDescent="0.3">
      <c r="A42" s="318"/>
      <c r="B42" s="98" t="s">
        <v>67</v>
      </c>
      <c r="C42" s="99" t="s">
        <v>68</v>
      </c>
      <c r="D42" s="185" t="s">
        <v>69</v>
      </c>
      <c r="E42" s="186"/>
      <c r="F42" s="187"/>
      <c r="G42" s="150">
        <v>1</v>
      </c>
      <c r="H42" s="166">
        <f>G42*BP!H45</f>
        <v>0</v>
      </c>
      <c r="K42" s="105"/>
    </row>
    <row r="43" spans="1:11" ht="33.75" customHeight="1" x14ac:dyDescent="0.3">
      <c r="A43" s="318"/>
      <c r="B43" s="98" t="s">
        <v>70</v>
      </c>
      <c r="C43" s="99" t="s">
        <v>71</v>
      </c>
      <c r="D43" s="185" t="s">
        <v>72</v>
      </c>
      <c r="E43" s="186"/>
      <c r="F43" s="187"/>
      <c r="G43" s="150">
        <v>5</v>
      </c>
      <c r="H43" s="166">
        <f>G43*BP!H46</f>
        <v>0</v>
      </c>
      <c r="K43" s="105"/>
    </row>
    <row r="44" spans="1:11" ht="33.75" customHeight="1" x14ac:dyDescent="0.3">
      <c r="A44" s="318"/>
      <c r="B44" s="98" t="s">
        <v>73</v>
      </c>
      <c r="C44" s="99" t="s">
        <v>74</v>
      </c>
      <c r="D44" s="185" t="s">
        <v>72</v>
      </c>
      <c r="E44" s="186"/>
      <c r="F44" s="187"/>
      <c r="G44" s="150">
        <v>5</v>
      </c>
      <c r="H44" s="166">
        <f>G44*BP!H47</f>
        <v>0</v>
      </c>
      <c r="K44" s="105"/>
    </row>
    <row r="45" spans="1:11" ht="33.75" customHeight="1" x14ac:dyDescent="0.3">
      <c r="A45" s="318"/>
      <c r="B45" s="98" t="s">
        <v>75</v>
      </c>
      <c r="C45" s="99" t="s">
        <v>76</v>
      </c>
      <c r="D45" s="185" t="s">
        <v>77</v>
      </c>
      <c r="E45" s="186"/>
      <c r="F45" s="187"/>
      <c r="G45" s="150">
        <v>2</v>
      </c>
      <c r="H45" s="166">
        <f>G45*BP!H48</f>
        <v>0</v>
      </c>
      <c r="K45" s="105"/>
    </row>
    <row r="46" spans="1:11" ht="33.75" customHeight="1" x14ac:dyDescent="0.3">
      <c r="A46" s="318"/>
      <c r="B46" s="98" t="s">
        <v>78</v>
      </c>
      <c r="C46" s="99" t="s">
        <v>79</v>
      </c>
      <c r="D46" s="185" t="s">
        <v>80</v>
      </c>
      <c r="E46" s="186"/>
      <c r="F46" s="187"/>
      <c r="G46" s="150">
        <v>5</v>
      </c>
      <c r="H46" s="166">
        <f>G46*BP!H49</f>
        <v>0</v>
      </c>
      <c r="K46" s="105"/>
    </row>
    <row r="47" spans="1:11" ht="33.75" customHeight="1" x14ac:dyDescent="0.3">
      <c r="A47" s="318"/>
      <c r="B47" s="98" t="s">
        <v>81</v>
      </c>
      <c r="C47" s="99" t="s">
        <v>82</v>
      </c>
      <c r="D47" s="185" t="s">
        <v>83</v>
      </c>
      <c r="E47" s="186"/>
      <c r="F47" s="187"/>
      <c r="G47" s="150">
        <v>5</v>
      </c>
      <c r="H47" s="166">
        <f>G47*BP!H50</f>
        <v>0</v>
      </c>
      <c r="K47" s="105"/>
    </row>
    <row r="48" spans="1:11" ht="33.75" customHeight="1" x14ac:dyDescent="0.3">
      <c r="A48" s="318"/>
      <c r="B48" s="100" t="s">
        <v>84</v>
      </c>
      <c r="C48" s="99" t="s">
        <v>85</v>
      </c>
      <c r="D48" s="185" t="s">
        <v>80</v>
      </c>
      <c r="E48" s="186"/>
      <c r="F48" s="187"/>
      <c r="G48" s="150">
        <v>5</v>
      </c>
      <c r="H48" s="166">
        <f>G48*BP!H51</f>
        <v>0</v>
      </c>
      <c r="K48" s="105"/>
    </row>
    <row r="49" spans="1:11" ht="33.75" customHeight="1" thickBot="1" x14ac:dyDescent="0.35">
      <c r="A49" s="319"/>
      <c r="B49" s="169" t="s">
        <v>86</v>
      </c>
      <c r="C49" s="101" t="s">
        <v>87</v>
      </c>
      <c r="D49" s="311" t="s">
        <v>80</v>
      </c>
      <c r="E49" s="312"/>
      <c r="F49" s="313"/>
      <c r="G49" s="152">
        <v>5</v>
      </c>
      <c r="H49" s="170">
        <f>G49*BP!H52</f>
        <v>0</v>
      </c>
      <c r="K49" s="105"/>
    </row>
    <row r="50" spans="1:11" ht="36.75" customHeight="1" thickBot="1" x14ac:dyDescent="0.35">
      <c r="D50" s="28"/>
      <c r="E50" s="28"/>
      <c r="F50" s="28"/>
      <c r="H50" s="168">
        <f>SUM(H34:H49)</f>
        <v>0</v>
      </c>
    </row>
    <row r="51" spans="1:11" x14ac:dyDescent="0.3">
      <c r="B51" t="s">
        <v>90</v>
      </c>
      <c r="C51" t="s">
        <v>91</v>
      </c>
    </row>
    <row r="52" spans="1:11" ht="15" thickBot="1" x14ac:dyDescent="0.35"/>
    <row r="53" spans="1:11" ht="36" customHeight="1" thickBot="1" x14ac:dyDescent="0.4">
      <c r="C53" s="325" t="s">
        <v>105</v>
      </c>
      <c r="D53" s="326"/>
      <c r="E53" s="326"/>
      <c r="F53" s="326"/>
      <c r="G53" s="327"/>
      <c r="H53" s="156">
        <f>H50+M31+N31+O31</f>
        <v>0</v>
      </c>
    </row>
    <row r="54" spans="1:11" ht="21.6" thickBot="1" x14ac:dyDescent="0.45">
      <c r="C54" s="328" t="s">
        <v>106</v>
      </c>
      <c r="D54" s="329"/>
      <c r="E54" s="329"/>
      <c r="F54" s="329"/>
      <c r="G54" s="330"/>
      <c r="H54" s="179"/>
    </row>
    <row r="55" spans="1:11" ht="21.6" thickBot="1" x14ac:dyDescent="0.45">
      <c r="C55" s="328" t="s">
        <v>107</v>
      </c>
      <c r="D55" s="329"/>
      <c r="E55" s="329"/>
      <c r="F55" s="329"/>
      <c r="G55" s="330"/>
      <c r="H55" s="180"/>
    </row>
  </sheetData>
  <protectedRanges>
    <protectedRange sqref="A2" name="Achat 1_1_2"/>
  </protectedRanges>
  <mergeCells count="79">
    <mergeCell ref="A4:K4"/>
    <mergeCell ref="A6:A7"/>
    <mergeCell ref="B6:B7"/>
    <mergeCell ref="C6:C7"/>
    <mergeCell ref="D6:D7"/>
    <mergeCell ref="E6:E7"/>
    <mergeCell ref="F6:F7"/>
    <mergeCell ref="I6:J6"/>
    <mergeCell ref="G6:G7"/>
    <mergeCell ref="A8:A13"/>
    <mergeCell ref="E8:E12"/>
    <mergeCell ref="F8:F13"/>
    <mergeCell ref="B8:B9"/>
    <mergeCell ref="B10:B11"/>
    <mergeCell ref="D8:D11"/>
    <mergeCell ref="A34:A49"/>
    <mergeCell ref="D34:F34"/>
    <mergeCell ref="D35:F35"/>
    <mergeCell ref="D38:F38"/>
    <mergeCell ref="A26:A30"/>
    <mergeCell ref="D26:D30"/>
    <mergeCell ref="E26:E28"/>
    <mergeCell ref="F26:F30"/>
    <mergeCell ref="B27:B28"/>
    <mergeCell ref="B29:B30"/>
    <mergeCell ref="E29:E30"/>
    <mergeCell ref="D39:F39"/>
    <mergeCell ref="D40:F40"/>
    <mergeCell ref="D41:F41"/>
    <mergeCell ref="D42:F42"/>
    <mergeCell ref="D47:F47"/>
    <mergeCell ref="L6:L7"/>
    <mergeCell ref="K6:K7"/>
    <mergeCell ref="D48:F48"/>
    <mergeCell ref="D49:F49"/>
    <mergeCell ref="D44:F44"/>
    <mergeCell ref="D45:F45"/>
    <mergeCell ref="D46:F46"/>
    <mergeCell ref="K14:K25"/>
    <mergeCell ref="K8:K13"/>
    <mergeCell ref="K26:K30"/>
    <mergeCell ref="M8:M13"/>
    <mergeCell ref="M14:M25"/>
    <mergeCell ref="M26:M30"/>
    <mergeCell ref="J29:J30"/>
    <mergeCell ref="D33:F33"/>
    <mergeCell ref="I26:I30"/>
    <mergeCell ref="J8:J12"/>
    <mergeCell ref="D12:D13"/>
    <mergeCell ref="E20:E25"/>
    <mergeCell ref="J20:J25"/>
    <mergeCell ref="I14:I25"/>
    <mergeCell ref="I8:I13"/>
    <mergeCell ref="J26:J28"/>
    <mergeCell ref="D14:D25"/>
    <mergeCell ref="E14:E19"/>
    <mergeCell ref="F14:F25"/>
    <mergeCell ref="A1:O1"/>
    <mergeCell ref="A2:O2"/>
    <mergeCell ref="O6:O7"/>
    <mergeCell ref="O8:O13"/>
    <mergeCell ref="O14:O25"/>
    <mergeCell ref="N6:N7"/>
    <mergeCell ref="M6:M7"/>
    <mergeCell ref="H6:H7"/>
    <mergeCell ref="H14:H25"/>
    <mergeCell ref="H8:H13"/>
    <mergeCell ref="J14:J19"/>
    <mergeCell ref="B17:B19"/>
    <mergeCell ref="A14:A24"/>
    <mergeCell ref="B14:B16"/>
    <mergeCell ref="B20:B22"/>
    <mergeCell ref="B23:B25"/>
    <mergeCell ref="C53:G53"/>
    <mergeCell ref="C54:G54"/>
    <mergeCell ref="C55:G55"/>
    <mergeCell ref="D36:F36"/>
    <mergeCell ref="D37:F37"/>
    <mergeCell ref="D43:F4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A9612-C76E-40B9-A414-3FD2656FCF9E}">
  <sheetPr>
    <pageSetUpPr fitToPage="1"/>
  </sheetPr>
  <dimension ref="A1:I59"/>
  <sheetViews>
    <sheetView showGridLines="0" topLeftCell="C1" zoomScale="55" zoomScaleNormal="55" zoomScaleSheetLayoutView="55" workbookViewId="0">
      <pane xSplit="2" ySplit="5" topLeftCell="E11" activePane="bottomRight" state="frozen"/>
      <selection pane="topRight" activeCell="E1" sqref="E1"/>
      <selection pane="bottomLeft" activeCell="C6" sqref="C6"/>
      <selection pane="bottomRight" activeCell="F21" sqref="F21"/>
    </sheetView>
  </sheetViews>
  <sheetFormatPr baseColWidth="10" defaultColWidth="11.44140625" defaultRowHeight="21" x14ac:dyDescent="0.4"/>
  <cols>
    <col min="1" max="1" width="5.6640625" customWidth="1"/>
    <col min="2" max="2" width="52.6640625" customWidth="1"/>
    <col min="3" max="3" width="98.5546875" style="22" customWidth="1"/>
    <col min="4" max="4" width="95.6640625" style="23" customWidth="1"/>
    <col min="5" max="6" width="96" style="23" customWidth="1"/>
    <col min="7" max="7" width="25.6640625" style="23" customWidth="1"/>
    <col min="8" max="8" width="50.6640625" style="24" customWidth="1"/>
    <col min="9" max="9" width="29" style="24" bestFit="1" customWidth="1"/>
  </cols>
  <sheetData>
    <row r="1" spans="1:9" ht="136.5" customHeight="1" x14ac:dyDescent="0.4">
      <c r="C1" s="373" t="s">
        <v>0</v>
      </c>
      <c r="D1" s="373"/>
      <c r="E1" s="373"/>
      <c r="F1" s="373"/>
      <c r="G1" s="24"/>
      <c r="H1"/>
      <c r="I1"/>
    </row>
    <row r="2" spans="1:9" ht="69.75" customHeight="1" thickBot="1" x14ac:dyDescent="0.45">
      <c r="C2" s="37"/>
      <c r="D2" s="37"/>
      <c r="E2" s="37"/>
      <c r="F2" s="37"/>
      <c r="G2" s="24"/>
      <c r="H2"/>
      <c r="I2"/>
    </row>
    <row r="3" spans="1:9" ht="69.75" customHeight="1" thickBot="1" x14ac:dyDescent="0.45">
      <c r="C3" s="374" t="s">
        <v>108</v>
      </c>
      <c r="D3" s="375"/>
      <c r="E3" s="375"/>
      <c r="F3" s="376"/>
      <c r="G3" s="24"/>
      <c r="H3"/>
      <c r="I3"/>
    </row>
    <row r="4" spans="1:9" ht="80.099999999999994" customHeight="1" thickBot="1" x14ac:dyDescent="0.45">
      <c r="B4" s="37"/>
      <c r="C4" s="23"/>
      <c r="F4" s="24"/>
      <c r="G4" s="24"/>
      <c r="H4"/>
      <c r="I4"/>
    </row>
    <row r="5" spans="1:9" ht="65.099999999999994" customHeight="1" thickBot="1" x14ac:dyDescent="0.45">
      <c r="B5" s="38"/>
      <c r="C5" s="377" t="s">
        <v>109</v>
      </c>
      <c r="D5" s="378"/>
      <c r="E5" s="26" t="s">
        <v>21</v>
      </c>
      <c r="F5" s="72" t="s">
        <v>25</v>
      </c>
    </row>
    <row r="6" spans="1:9" s="24" customFormat="1" ht="45" customHeight="1" thickBot="1" x14ac:dyDescent="0.45">
      <c r="A6"/>
      <c r="B6" s="39"/>
      <c r="C6" s="371" t="s">
        <v>110</v>
      </c>
      <c r="D6" s="372"/>
      <c r="E6" s="40" t="s">
        <v>18</v>
      </c>
      <c r="F6" s="41" t="s">
        <v>111</v>
      </c>
    </row>
    <row r="7" spans="1:9" s="24" customFormat="1" ht="45" customHeight="1" thickBot="1" x14ac:dyDescent="0.45">
      <c r="A7"/>
      <c r="B7" s="39"/>
      <c r="C7" s="371" t="s">
        <v>9</v>
      </c>
      <c r="D7" s="372"/>
      <c r="E7" s="40" t="s">
        <v>112</v>
      </c>
      <c r="F7" s="40" t="s">
        <v>112</v>
      </c>
    </row>
    <row r="8" spans="1:9" s="24" customFormat="1" ht="45" customHeight="1" thickBot="1" x14ac:dyDescent="0.45">
      <c r="A8"/>
      <c r="B8" s="39"/>
      <c r="C8" s="371" t="s">
        <v>113</v>
      </c>
      <c r="D8" s="372"/>
      <c r="E8" s="42" t="s">
        <v>114</v>
      </c>
      <c r="F8" s="42" t="s">
        <v>114</v>
      </c>
    </row>
    <row r="9" spans="1:9" ht="69.75" customHeight="1" thickBot="1" x14ac:dyDescent="0.45"/>
    <row r="10" spans="1:9" ht="65.099999999999994" customHeight="1" thickBot="1" x14ac:dyDescent="0.45">
      <c r="B10" s="38"/>
      <c r="C10" s="377" t="s">
        <v>115</v>
      </c>
      <c r="D10" s="378"/>
      <c r="E10" s="381" t="s">
        <v>116</v>
      </c>
      <c r="F10" s="382"/>
    </row>
    <row r="11" spans="1:9" ht="66" customHeight="1" thickBot="1" x14ac:dyDescent="0.45">
      <c r="B11" s="38"/>
      <c r="C11" s="371" t="s">
        <v>117</v>
      </c>
      <c r="D11" s="372"/>
      <c r="E11" s="43"/>
      <c r="F11" s="43"/>
    </row>
    <row r="12" spans="1:9" ht="66" customHeight="1" thickBot="1" x14ac:dyDescent="0.45">
      <c r="B12" s="38"/>
      <c r="C12" s="371" t="s">
        <v>118</v>
      </c>
      <c r="D12" s="372"/>
      <c r="E12" s="43"/>
      <c r="F12" s="43"/>
    </row>
    <row r="13" spans="1:9" ht="65.099999999999994" customHeight="1" thickBot="1" x14ac:dyDescent="0.45">
      <c r="B13" s="39"/>
      <c r="C13" s="377" t="s">
        <v>119</v>
      </c>
      <c r="D13" s="378"/>
      <c r="E13" s="381"/>
      <c r="F13" s="382"/>
    </row>
    <row r="14" spans="1:9" ht="45" customHeight="1" x14ac:dyDescent="0.4">
      <c r="B14" s="39"/>
      <c r="C14" s="29" t="s">
        <v>120</v>
      </c>
      <c r="D14" s="44" t="s">
        <v>121</v>
      </c>
      <c r="E14" s="45"/>
      <c r="F14" s="45"/>
    </row>
    <row r="15" spans="1:9" ht="45" customHeight="1" x14ac:dyDescent="0.4">
      <c r="B15" s="39"/>
      <c r="C15" s="34" t="s">
        <v>122</v>
      </c>
      <c r="D15" s="46" t="s">
        <v>123</v>
      </c>
      <c r="E15" s="47"/>
      <c r="F15" s="47"/>
    </row>
    <row r="16" spans="1:9" ht="45" customHeight="1" x14ac:dyDescent="0.4">
      <c r="B16" s="39"/>
      <c r="C16" s="34" t="s">
        <v>124</v>
      </c>
      <c r="D16" s="46" t="s">
        <v>125</v>
      </c>
      <c r="E16" s="47"/>
      <c r="F16" s="47"/>
    </row>
    <row r="17" spans="2:7" ht="45" customHeight="1" x14ac:dyDescent="0.4">
      <c r="B17" s="38"/>
      <c r="C17" s="34" t="s">
        <v>126</v>
      </c>
      <c r="D17" s="46" t="s">
        <v>125</v>
      </c>
      <c r="E17" s="47"/>
      <c r="F17" s="47"/>
    </row>
    <row r="18" spans="2:7" ht="45" customHeight="1" x14ac:dyDescent="0.4">
      <c r="B18" s="39"/>
      <c r="C18" s="34" t="s">
        <v>127</v>
      </c>
      <c r="D18" s="46" t="s">
        <v>125</v>
      </c>
      <c r="E18" s="47"/>
      <c r="F18" s="47"/>
    </row>
    <row r="19" spans="2:7" ht="45" customHeight="1" x14ac:dyDescent="0.4">
      <c r="B19" s="39"/>
      <c r="C19" s="34" t="s">
        <v>128</v>
      </c>
      <c r="D19" s="46" t="s">
        <v>125</v>
      </c>
      <c r="E19" s="47"/>
      <c r="F19" s="47"/>
    </row>
    <row r="20" spans="2:7" ht="45" customHeight="1" x14ac:dyDescent="0.4">
      <c r="B20" s="38"/>
      <c r="C20" s="34" t="s">
        <v>129</v>
      </c>
      <c r="D20" s="46" t="s">
        <v>125</v>
      </c>
      <c r="E20" s="47"/>
      <c r="F20" s="47"/>
    </row>
    <row r="21" spans="2:7" ht="69" customHeight="1" x14ac:dyDescent="0.4">
      <c r="B21" s="38"/>
      <c r="C21" s="34" t="s">
        <v>130</v>
      </c>
      <c r="D21" s="46" t="s">
        <v>131</v>
      </c>
      <c r="E21" s="47"/>
      <c r="F21" s="47"/>
    </row>
    <row r="22" spans="2:7" ht="65.099999999999994" customHeight="1" x14ac:dyDescent="0.4">
      <c r="B22" s="38"/>
      <c r="C22" s="34" t="s">
        <v>132</v>
      </c>
      <c r="D22" s="46" t="s">
        <v>125</v>
      </c>
      <c r="E22" s="47"/>
      <c r="F22" s="47"/>
    </row>
    <row r="23" spans="2:7" ht="45" customHeight="1" x14ac:dyDescent="0.4">
      <c r="B23" s="39"/>
      <c r="C23" s="34" t="s">
        <v>133</v>
      </c>
      <c r="D23" s="46" t="s">
        <v>125</v>
      </c>
      <c r="E23" s="47"/>
      <c r="F23" s="47"/>
    </row>
    <row r="24" spans="2:7" ht="45" customHeight="1" x14ac:dyDescent="0.4">
      <c r="B24" s="39"/>
      <c r="C24" s="34" t="s">
        <v>134</v>
      </c>
      <c r="D24" s="48">
        <v>6000</v>
      </c>
      <c r="E24" s="47"/>
      <c r="F24" s="47"/>
      <c r="G24" s="49"/>
    </row>
    <row r="25" spans="2:7" ht="65.099999999999994" customHeight="1" x14ac:dyDescent="0.4">
      <c r="B25" s="39"/>
      <c r="C25" s="34" t="s">
        <v>135</v>
      </c>
      <c r="D25" s="50">
        <v>40</v>
      </c>
      <c r="E25" s="47"/>
      <c r="F25" s="47"/>
      <c r="G25" s="49"/>
    </row>
    <row r="26" spans="2:7" ht="45" customHeight="1" x14ac:dyDescent="0.4">
      <c r="B26" s="39"/>
      <c r="C26" s="51" t="s">
        <v>136</v>
      </c>
      <c r="D26" s="50" t="s">
        <v>125</v>
      </c>
      <c r="E26" s="47"/>
      <c r="F26" s="47"/>
      <c r="G26" s="52"/>
    </row>
    <row r="27" spans="2:7" ht="45" customHeight="1" x14ac:dyDescent="0.4">
      <c r="B27" s="39"/>
      <c r="C27" s="34" t="s">
        <v>137</v>
      </c>
      <c r="D27" s="53" t="s">
        <v>125</v>
      </c>
      <c r="E27" s="47"/>
      <c r="F27" s="47"/>
    </row>
    <row r="28" spans="2:7" ht="45" customHeight="1" x14ac:dyDescent="0.4">
      <c r="B28" s="39"/>
      <c r="C28" s="34" t="s">
        <v>138</v>
      </c>
      <c r="D28" s="53" t="s">
        <v>125</v>
      </c>
      <c r="E28" s="47"/>
      <c r="F28" s="47"/>
    </row>
    <row r="29" spans="2:7" ht="65.099999999999994" customHeight="1" x14ac:dyDescent="0.4">
      <c r="B29" s="39"/>
      <c r="C29" s="34" t="s">
        <v>139</v>
      </c>
      <c r="D29" s="46" t="s">
        <v>140</v>
      </c>
      <c r="E29" s="47"/>
      <c r="F29" s="47"/>
    </row>
    <row r="30" spans="2:7" ht="45" customHeight="1" x14ac:dyDescent="0.4">
      <c r="B30" s="39"/>
      <c r="C30" s="34" t="s">
        <v>141</v>
      </c>
      <c r="D30" s="50" t="s">
        <v>125</v>
      </c>
      <c r="E30" s="47"/>
      <c r="F30" s="47"/>
    </row>
    <row r="31" spans="2:7" ht="45" customHeight="1" x14ac:dyDescent="0.4">
      <c r="B31" s="39"/>
      <c r="C31" s="34" t="s">
        <v>142</v>
      </c>
      <c r="D31" s="54" t="s">
        <v>143</v>
      </c>
      <c r="E31" s="55"/>
      <c r="F31" s="55"/>
    </row>
    <row r="32" spans="2:7" ht="45" customHeight="1" x14ac:dyDescent="0.4">
      <c r="B32" s="39"/>
      <c r="C32" s="34" t="s">
        <v>144</v>
      </c>
      <c r="D32" s="54" t="s">
        <v>145</v>
      </c>
      <c r="E32" s="55"/>
      <c r="F32" s="55"/>
    </row>
    <row r="33" spans="2:9" ht="45" customHeight="1" x14ac:dyDescent="0.4">
      <c r="B33" s="39"/>
      <c r="C33" s="73" t="s">
        <v>146</v>
      </c>
      <c r="D33" s="54" t="s">
        <v>125</v>
      </c>
      <c r="E33" s="55"/>
      <c r="F33" s="55"/>
    </row>
    <row r="34" spans="2:9" ht="45" customHeight="1" thickBot="1" x14ac:dyDescent="0.45">
      <c r="B34" s="39"/>
      <c r="C34" s="74" t="s">
        <v>147</v>
      </c>
      <c r="D34" s="54" t="s">
        <v>125</v>
      </c>
      <c r="E34" s="55"/>
      <c r="F34" s="55"/>
    </row>
    <row r="35" spans="2:9" s="28" customFormat="1" ht="65.099999999999994" customHeight="1" thickBot="1" x14ac:dyDescent="0.35">
      <c r="B35" s="39"/>
      <c r="C35" s="377" t="s">
        <v>148</v>
      </c>
      <c r="D35" s="378"/>
      <c r="E35" s="379"/>
      <c r="F35" s="380"/>
      <c r="G35" s="22"/>
      <c r="H35" s="27"/>
      <c r="I35" s="27"/>
    </row>
    <row r="36" spans="2:9" s="28" customFormat="1" ht="65.099999999999994" customHeight="1" x14ac:dyDescent="0.3">
      <c r="B36" s="39"/>
      <c r="C36" s="384" t="s">
        <v>149</v>
      </c>
      <c r="D36" s="385"/>
      <c r="E36" s="35"/>
      <c r="F36" s="47"/>
      <c r="G36" s="23"/>
      <c r="H36" s="27"/>
      <c r="I36" s="27"/>
    </row>
    <row r="37" spans="2:9" s="28" customFormat="1" ht="65.099999999999994" customHeight="1" x14ac:dyDescent="0.3">
      <c r="B37" s="39"/>
      <c r="C37" s="384" t="s">
        <v>150</v>
      </c>
      <c r="D37" s="385"/>
      <c r="E37" s="35"/>
      <c r="F37" s="47"/>
      <c r="G37" s="23"/>
      <c r="H37" s="27"/>
      <c r="I37" s="27"/>
    </row>
    <row r="38" spans="2:9" s="28" customFormat="1" ht="45" customHeight="1" x14ac:dyDescent="0.3">
      <c r="B38" s="39"/>
      <c r="C38" s="384" t="s">
        <v>151</v>
      </c>
      <c r="D38" s="385"/>
      <c r="E38" s="35"/>
      <c r="F38" s="47"/>
      <c r="G38" s="23"/>
      <c r="H38" s="27"/>
      <c r="I38" s="27"/>
    </row>
    <row r="39" spans="2:9" s="28" customFormat="1" ht="45" customHeight="1" x14ac:dyDescent="0.3">
      <c r="B39" s="39"/>
      <c r="C39" s="386" t="s">
        <v>152</v>
      </c>
      <c r="D39" s="385"/>
      <c r="E39" s="47"/>
      <c r="F39" s="47"/>
      <c r="G39" s="23"/>
      <c r="H39" s="27"/>
      <c r="I39" s="27"/>
    </row>
    <row r="40" spans="2:9" ht="45" customHeight="1" x14ac:dyDescent="0.4">
      <c r="B40" s="39"/>
      <c r="C40" s="57" t="s">
        <v>153</v>
      </c>
      <c r="D40" s="58"/>
      <c r="E40" s="47"/>
      <c r="F40" s="47"/>
    </row>
    <row r="41" spans="2:9" ht="45" customHeight="1" x14ac:dyDescent="0.4">
      <c r="B41" s="39"/>
      <c r="C41" s="71" t="s">
        <v>154</v>
      </c>
      <c r="D41" s="58"/>
      <c r="E41" s="47"/>
      <c r="F41" s="47"/>
    </row>
    <row r="42" spans="2:9" s="28" customFormat="1" ht="45" customHeight="1" x14ac:dyDescent="0.3">
      <c r="B42" s="39"/>
      <c r="C42" s="59" t="s">
        <v>155</v>
      </c>
      <c r="D42" s="58"/>
      <c r="E42" s="35"/>
      <c r="F42" s="35"/>
      <c r="G42" s="23"/>
      <c r="H42" s="27"/>
      <c r="I42" s="27"/>
    </row>
    <row r="43" spans="2:9" s="28" customFormat="1" ht="45" customHeight="1" x14ac:dyDescent="0.3">
      <c r="B43" s="39"/>
      <c r="C43" s="59" t="s">
        <v>156</v>
      </c>
      <c r="D43" s="58"/>
      <c r="E43" s="35"/>
      <c r="F43" s="35"/>
      <c r="G43" s="23"/>
      <c r="H43" s="27"/>
      <c r="I43" s="27"/>
    </row>
    <row r="44" spans="2:9" s="28" customFormat="1" ht="45" customHeight="1" x14ac:dyDescent="0.3">
      <c r="B44" s="39"/>
      <c r="C44" s="59" t="s">
        <v>157</v>
      </c>
      <c r="D44" s="58"/>
      <c r="E44" s="35"/>
      <c r="F44" s="35"/>
      <c r="G44" s="23"/>
      <c r="H44" s="27"/>
      <c r="I44" s="27"/>
    </row>
    <row r="45" spans="2:9" s="28" customFormat="1" ht="45" customHeight="1" x14ac:dyDescent="0.3">
      <c r="B45" s="39"/>
      <c r="C45" s="59" t="s">
        <v>158</v>
      </c>
      <c r="D45" s="58"/>
      <c r="E45" s="35"/>
      <c r="F45" s="35"/>
      <c r="G45" s="23"/>
      <c r="H45" s="27"/>
      <c r="I45" s="27"/>
    </row>
    <row r="46" spans="2:9" s="28" customFormat="1" ht="45" customHeight="1" x14ac:dyDescent="0.3">
      <c r="B46" s="38"/>
      <c r="C46" s="59" t="s">
        <v>159</v>
      </c>
      <c r="D46" s="58"/>
      <c r="E46" s="36"/>
      <c r="F46" s="36"/>
      <c r="G46" s="23"/>
      <c r="H46" s="27"/>
      <c r="I46" s="27"/>
    </row>
    <row r="47" spans="2:9" s="28" customFormat="1" ht="45" customHeight="1" x14ac:dyDescent="0.3">
      <c r="B47" s="39"/>
      <c r="C47" s="59" t="s">
        <v>160</v>
      </c>
      <c r="D47" s="58"/>
      <c r="E47" s="35"/>
      <c r="F47" s="35"/>
      <c r="G47" s="23"/>
      <c r="H47" s="27"/>
      <c r="I47" s="27"/>
    </row>
    <row r="48" spans="2:9" s="28" customFormat="1" ht="45" customHeight="1" x14ac:dyDescent="0.3">
      <c r="B48" s="39"/>
      <c r="C48" s="59" t="s">
        <v>161</v>
      </c>
      <c r="D48" s="58"/>
      <c r="E48" s="35"/>
      <c r="F48" s="35"/>
      <c r="G48" s="23"/>
      <c r="H48" s="27"/>
      <c r="I48" s="27"/>
    </row>
    <row r="49" spans="2:9" s="28" customFormat="1" ht="45" customHeight="1" x14ac:dyDescent="0.3">
      <c r="B49" s="39"/>
      <c r="C49" s="59" t="s">
        <v>162</v>
      </c>
      <c r="D49" s="58"/>
      <c r="E49" s="35"/>
      <c r="F49" s="35"/>
      <c r="G49" s="23"/>
      <c r="H49" s="27"/>
      <c r="I49" s="27"/>
    </row>
    <row r="50" spans="2:9" s="28" customFormat="1" ht="45" customHeight="1" x14ac:dyDescent="0.3">
      <c r="B50" s="39"/>
      <c r="C50" s="59" t="s">
        <v>163</v>
      </c>
      <c r="D50" s="58"/>
      <c r="E50" s="35"/>
      <c r="F50" s="35"/>
      <c r="G50" s="23"/>
      <c r="H50" s="27"/>
      <c r="I50" s="27"/>
    </row>
    <row r="51" spans="2:9" s="28" customFormat="1" ht="45" customHeight="1" x14ac:dyDescent="0.3">
      <c r="B51" s="39"/>
      <c r="C51" s="57" t="s">
        <v>164</v>
      </c>
      <c r="D51" s="58"/>
      <c r="E51" s="35"/>
      <c r="F51" s="35"/>
      <c r="G51" s="23"/>
      <c r="H51" s="27"/>
      <c r="I51" s="27"/>
    </row>
    <row r="52" spans="2:9" s="28" customFormat="1" ht="45" customHeight="1" x14ac:dyDescent="0.3">
      <c r="B52" s="39"/>
      <c r="C52" s="59" t="s">
        <v>165</v>
      </c>
      <c r="D52" s="58"/>
      <c r="E52" s="35"/>
      <c r="F52" s="35"/>
      <c r="G52" s="23"/>
      <c r="H52" s="27"/>
      <c r="I52" s="27"/>
    </row>
    <row r="53" spans="2:9" s="28" customFormat="1" ht="45" customHeight="1" x14ac:dyDescent="0.3">
      <c r="B53" s="39"/>
      <c r="C53" s="57" t="s">
        <v>166</v>
      </c>
      <c r="D53" s="58"/>
      <c r="E53" s="35"/>
      <c r="F53" s="35"/>
      <c r="G53" s="23"/>
      <c r="H53" s="27"/>
      <c r="I53" s="27"/>
    </row>
    <row r="54" spans="2:9" s="28" customFormat="1" ht="45" customHeight="1" x14ac:dyDescent="0.3">
      <c r="B54" s="39"/>
      <c r="C54" s="57" t="s">
        <v>167</v>
      </c>
      <c r="D54" s="58"/>
      <c r="E54" s="35"/>
      <c r="F54" s="35"/>
      <c r="G54" s="23"/>
      <c r="H54" s="27"/>
      <c r="I54" s="27"/>
    </row>
    <row r="55" spans="2:9" s="28" customFormat="1" ht="45" customHeight="1" x14ac:dyDescent="0.3">
      <c r="B55" s="39"/>
      <c r="C55" s="57" t="s">
        <v>168</v>
      </c>
      <c r="D55" s="58"/>
      <c r="E55" s="35"/>
      <c r="F55" s="35"/>
      <c r="G55" s="23"/>
      <c r="H55" s="27"/>
      <c r="I55" s="27"/>
    </row>
    <row r="56" spans="2:9" s="28" customFormat="1" ht="45" customHeight="1" thickBot="1" x14ac:dyDescent="0.35">
      <c r="B56" s="39"/>
      <c r="C56" s="67" t="s">
        <v>169</v>
      </c>
      <c r="D56" s="68"/>
      <c r="E56" s="35"/>
      <c r="F56" s="35"/>
      <c r="G56" s="23"/>
      <c r="H56" s="27"/>
      <c r="I56" s="27"/>
    </row>
    <row r="57" spans="2:9" s="28" customFormat="1" ht="65.099999999999994" customHeight="1" thickBot="1" x14ac:dyDescent="0.35">
      <c r="B57" s="39"/>
      <c r="C57" s="377" t="s">
        <v>170</v>
      </c>
      <c r="D57" s="378"/>
      <c r="E57" s="381"/>
      <c r="F57" s="382"/>
      <c r="G57" s="27"/>
      <c r="H57" s="27"/>
    </row>
    <row r="58" spans="2:9" s="28" customFormat="1" ht="150" customHeight="1" thickBot="1" x14ac:dyDescent="0.35">
      <c r="B58" s="38"/>
      <c r="C58" s="371" t="s">
        <v>171</v>
      </c>
      <c r="D58" s="383"/>
      <c r="E58" s="64"/>
      <c r="F58" s="65"/>
      <c r="G58" s="27"/>
      <c r="H58" s="27"/>
    </row>
    <row r="59" spans="2:9" ht="30" customHeight="1" x14ac:dyDescent="0.4"/>
  </sheetData>
  <mergeCells count="21">
    <mergeCell ref="C57:D57"/>
    <mergeCell ref="E57:F57"/>
    <mergeCell ref="C58:D58"/>
    <mergeCell ref="C36:D36"/>
    <mergeCell ref="C37:D37"/>
    <mergeCell ref="C38:D38"/>
    <mergeCell ref="C39:D39"/>
    <mergeCell ref="C35:D35"/>
    <mergeCell ref="E35:F35"/>
    <mergeCell ref="C10:D10"/>
    <mergeCell ref="E10:F10"/>
    <mergeCell ref="C11:D11"/>
    <mergeCell ref="C12:D12"/>
    <mergeCell ref="C13:D13"/>
    <mergeCell ref="E13:F13"/>
    <mergeCell ref="C8:D8"/>
    <mergeCell ref="C1:F1"/>
    <mergeCell ref="C3:F3"/>
    <mergeCell ref="C5:D5"/>
    <mergeCell ref="C6:D6"/>
    <mergeCell ref="C7:D7"/>
  </mergeCells>
  <pageMargins left="0.39370078740157483" right="0.31496062992125984" top="0.74803149606299213" bottom="0.35433070866141736" header="0.31496062992125984" footer="0.31496062992125984"/>
  <pageSetup paperSize="8" scale="25"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945F0-1702-4239-B2F1-23B398E1E7CE}">
  <sheetPr>
    <pageSetUpPr fitToPage="1"/>
  </sheetPr>
  <dimension ref="A1:I60"/>
  <sheetViews>
    <sheetView showGridLines="0" topLeftCell="C1" zoomScale="55" zoomScaleNormal="55" zoomScaleSheetLayoutView="55" workbookViewId="0">
      <pane xSplit="2" ySplit="5" topLeftCell="E17" activePane="bottomRight" state="frozen"/>
      <selection pane="topRight" activeCell="E1" sqref="E1"/>
      <selection pane="bottomLeft" activeCell="C6" sqref="C6"/>
      <selection pane="bottomRight" activeCell="D27" sqref="D27"/>
    </sheetView>
  </sheetViews>
  <sheetFormatPr baseColWidth="10" defaultColWidth="11.44140625" defaultRowHeight="21" x14ac:dyDescent="0.4"/>
  <cols>
    <col min="1" max="1" width="5.6640625" customWidth="1"/>
    <col min="2" max="2" width="52.6640625" customWidth="1"/>
    <col min="3" max="3" width="98.5546875" style="22" customWidth="1"/>
    <col min="4" max="4" width="95.6640625" style="23" customWidth="1"/>
    <col min="5" max="6" width="96" style="23" customWidth="1"/>
    <col min="7" max="7" width="25.6640625" style="23" customWidth="1"/>
    <col min="8" max="8" width="50.6640625" style="24" customWidth="1"/>
    <col min="9" max="9" width="29" style="24" bestFit="1" customWidth="1"/>
  </cols>
  <sheetData>
    <row r="1" spans="1:9" ht="136.5" customHeight="1" x14ac:dyDescent="0.4">
      <c r="C1" s="373" t="s">
        <v>0</v>
      </c>
      <c r="D1" s="373"/>
      <c r="E1" s="373"/>
      <c r="F1" s="373"/>
      <c r="G1" s="24"/>
      <c r="H1"/>
      <c r="I1"/>
    </row>
    <row r="2" spans="1:9" ht="69.75" customHeight="1" thickBot="1" x14ac:dyDescent="0.45">
      <c r="C2" s="37"/>
      <c r="D2" s="37"/>
      <c r="E2" s="37"/>
      <c r="F2" s="37"/>
      <c r="G2" s="24"/>
      <c r="H2"/>
      <c r="I2"/>
    </row>
    <row r="3" spans="1:9" ht="69.75" customHeight="1" thickBot="1" x14ac:dyDescent="0.45">
      <c r="C3" s="374" t="s">
        <v>172</v>
      </c>
      <c r="D3" s="375"/>
      <c r="E3" s="375"/>
      <c r="F3" s="376"/>
      <c r="G3" s="24"/>
      <c r="H3"/>
      <c r="I3"/>
    </row>
    <row r="4" spans="1:9" ht="80.099999999999994" customHeight="1" thickBot="1" x14ac:dyDescent="0.45">
      <c r="B4" s="37"/>
      <c r="C4" s="23"/>
      <c r="F4" s="24"/>
      <c r="G4" s="24"/>
      <c r="H4"/>
      <c r="I4"/>
    </row>
    <row r="5" spans="1:9" ht="65.099999999999994" customHeight="1" thickBot="1" x14ac:dyDescent="0.45">
      <c r="B5" s="38"/>
      <c r="C5" s="377" t="s">
        <v>109</v>
      </c>
      <c r="D5" s="378"/>
      <c r="E5" s="26" t="s">
        <v>173</v>
      </c>
      <c r="F5" s="26" t="s">
        <v>27</v>
      </c>
    </row>
    <row r="6" spans="1:9" s="24" customFormat="1" ht="45" customHeight="1" thickBot="1" x14ac:dyDescent="0.45">
      <c r="A6"/>
      <c r="B6" s="39"/>
      <c r="C6" s="371" t="s">
        <v>110</v>
      </c>
      <c r="D6" s="372"/>
      <c r="E6" s="40" t="s">
        <v>18</v>
      </c>
      <c r="F6" s="41" t="s">
        <v>111</v>
      </c>
    </row>
    <row r="7" spans="1:9" s="24" customFormat="1" ht="45" customHeight="1" thickBot="1" x14ac:dyDescent="0.45">
      <c r="A7"/>
      <c r="B7" s="39"/>
      <c r="C7" s="371" t="s">
        <v>9</v>
      </c>
      <c r="D7" s="372"/>
      <c r="E7" s="40" t="s">
        <v>112</v>
      </c>
      <c r="F7" s="40" t="s">
        <v>112</v>
      </c>
    </row>
    <row r="8" spans="1:9" s="24" customFormat="1" ht="45" customHeight="1" thickBot="1" x14ac:dyDescent="0.45">
      <c r="A8"/>
      <c r="B8" s="39"/>
      <c r="C8" s="371" t="s">
        <v>113</v>
      </c>
      <c r="D8" s="372"/>
      <c r="E8" s="42" t="s">
        <v>174</v>
      </c>
      <c r="F8" s="42" t="s">
        <v>174</v>
      </c>
    </row>
    <row r="9" spans="1:9" ht="69.75" customHeight="1" thickBot="1" x14ac:dyDescent="0.45"/>
    <row r="10" spans="1:9" ht="65.099999999999994" customHeight="1" thickBot="1" x14ac:dyDescent="0.45">
      <c r="B10" s="38"/>
      <c r="C10" s="377" t="s">
        <v>115</v>
      </c>
      <c r="D10" s="378"/>
      <c r="E10" s="381" t="s">
        <v>116</v>
      </c>
      <c r="F10" s="382"/>
    </row>
    <row r="11" spans="1:9" ht="66" customHeight="1" thickBot="1" x14ac:dyDescent="0.45">
      <c r="B11" s="38"/>
      <c r="C11" s="371" t="s">
        <v>117</v>
      </c>
      <c r="D11" s="372"/>
      <c r="E11" s="43"/>
      <c r="F11" s="43"/>
    </row>
    <row r="12" spans="1:9" ht="66" customHeight="1" thickBot="1" x14ac:dyDescent="0.45">
      <c r="B12" s="38"/>
      <c r="C12" s="371" t="s">
        <v>118</v>
      </c>
      <c r="D12" s="372"/>
      <c r="E12" s="43"/>
      <c r="F12" s="43"/>
    </row>
    <row r="13" spans="1:9" ht="65.099999999999994" customHeight="1" thickBot="1" x14ac:dyDescent="0.45">
      <c r="B13" s="39"/>
      <c r="C13" s="377" t="s">
        <v>119</v>
      </c>
      <c r="D13" s="378"/>
      <c r="E13" s="381"/>
      <c r="F13" s="382"/>
    </row>
    <row r="14" spans="1:9" ht="45" customHeight="1" x14ac:dyDescent="0.4">
      <c r="B14" s="39"/>
      <c r="C14" s="29" t="s">
        <v>120</v>
      </c>
      <c r="D14" s="44" t="s">
        <v>121</v>
      </c>
      <c r="E14" s="45"/>
      <c r="F14" s="45"/>
    </row>
    <row r="15" spans="1:9" ht="45" customHeight="1" x14ac:dyDescent="0.4">
      <c r="B15" s="39"/>
      <c r="C15" s="34" t="s">
        <v>122</v>
      </c>
      <c r="D15" s="46" t="s">
        <v>123</v>
      </c>
      <c r="E15" s="47"/>
      <c r="F15" s="47"/>
    </row>
    <row r="16" spans="1:9" ht="45" customHeight="1" x14ac:dyDescent="0.4">
      <c r="B16" s="39"/>
      <c r="C16" s="34" t="s">
        <v>124</v>
      </c>
      <c r="D16" s="46" t="s">
        <v>125</v>
      </c>
      <c r="E16" s="47"/>
      <c r="F16" s="47"/>
    </row>
    <row r="17" spans="1:7" ht="45" customHeight="1" x14ac:dyDescent="0.4">
      <c r="B17" s="38"/>
      <c r="C17" s="34" t="s">
        <v>126</v>
      </c>
      <c r="D17" s="46" t="s">
        <v>125</v>
      </c>
      <c r="E17" s="47"/>
      <c r="F17" s="47"/>
    </row>
    <row r="18" spans="1:7" ht="45" customHeight="1" x14ac:dyDescent="0.4">
      <c r="B18" s="39"/>
      <c r="C18" s="34" t="s">
        <v>127</v>
      </c>
      <c r="D18" s="46" t="s">
        <v>125</v>
      </c>
      <c r="E18" s="47"/>
      <c r="F18" s="47"/>
    </row>
    <row r="19" spans="1:7" s="24" customFormat="1" ht="45" customHeight="1" x14ac:dyDescent="0.4">
      <c r="A19"/>
      <c r="B19" s="39"/>
      <c r="C19" s="34" t="s">
        <v>128</v>
      </c>
      <c r="D19" s="46" t="s">
        <v>125</v>
      </c>
      <c r="E19" s="47"/>
      <c r="F19" s="47"/>
      <c r="G19" s="23"/>
    </row>
    <row r="20" spans="1:7" s="24" customFormat="1" ht="45" customHeight="1" x14ac:dyDescent="0.4">
      <c r="A20"/>
      <c r="B20" s="39"/>
      <c r="C20" s="34" t="s">
        <v>175</v>
      </c>
      <c r="D20" s="46" t="s">
        <v>176</v>
      </c>
      <c r="E20" s="47"/>
      <c r="F20" s="47"/>
      <c r="G20" s="23"/>
    </row>
    <row r="21" spans="1:7" s="24" customFormat="1" ht="45" customHeight="1" x14ac:dyDescent="0.4">
      <c r="A21"/>
      <c r="B21" s="38"/>
      <c r="C21" s="34" t="s">
        <v>129</v>
      </c>
      <c r="D21" s="46" t="s">
        <v>125</v>
      </c>
      <c r="E21" s="47"/>
      <c r="F21" s="47"/>
      <c r="G21" s="23"/>
    </row>
    <row r="22" spans="1:7" s="24" customFormat="1" ht="69" customHeight="1" x14ac:dyDescent="0.4">
      <c r="A22"/>
      <c r="B22" s="38"/>
      <c r="C22" s="34" t="s">
        <v>130</v>
      </c>
      <c r="D22" s="46" t="s">
        <v>131</v>
      </c>
      <c r="E22" s="47"/>
      <c r="F22" s="47"/>
      <c r="G22" s="23"/>
    </row>
    <row r="23" spans="1:7" s="24" customFormat="1" ht="65.099999999999994" customHeight="1" x14ac:dyDescent="0.4">
      <c r="A23"/>
      <c r="B23" s="38"/>
      <c r="C23" s="34" t="s">
        <v>132</v>
      </c>
      <c r="D23" s="46" t="s">
        <v>125</v>
      </c>
      <c r="E23" s="47"/>
      <c r="F23" s="47"/>
      <c r="G23" s="23"/>
    </row>
    <row r="24" spans="1:7" s="24" customFormat="1" ht="45" customHeight="1" x14ac:dyDescent="0.4">
      <c r="A24"/>
      <c r="B24" s="39"/>
      <c r="C24" s="34" t="s">
        <v>133</v>
      </c>
      <c r="D24" s="46" t="s">
        <v>125</v>
      </c>
      <c r="E24" s="47"/>
      <c r="F24" s="47"/>
      <c r="G24" s="23"/>
    </row>
    <row r="25" spans="1:7" s="24" customFormat="1" ht="45" customHeight="1" x14ac:dyDescent="0.4">
      <c r="A25"/>
      <c r="B25" s="39"/>
      <c r="C25" s="34" t="s">
        <v>134</v>
      </c>
      <c r="D25" s="48">
        <v>30000</v>
      </c>
      <c r="E25" s="47"/>
      <c r="F25" s="47"/>
      <c r="G25" s="49"/>
    </row>
    <row r="26" spans="1:7" s="24" customFormat="1" ht="65.099999999999994" customHeight="1" x14ac:dyDescent="0.4">
      <c r="A26"/>
      <c r="B26" s="39"/>
      <c r="C26" s="34" t="s">
        <v>135</v>
      </c>
      <c r="D26" s="50">
        <v>60</v>
      </c>
      <c r="E26" s="47"/>
      <c r="F26" s="47"/>
      <c r="G26" s="49"/>
    </row>
    <row r="27" spans="1:7" s="24" customFormat="1" ht="45" customHeight="1" x14ac:dyDescent="0.4">
      <c r="A27"/>
      <c r="B27" s="39"/>
      <c r="C27" s="51" t="s">
        <v>136</v>
      </c>
      <c r="D27" s="50" t="s">
        <v>125</v>
      </c>
      <c r="E27" s="47"/>
      <c r="F27" s="47"/>
      <c r="G27" s="52"/>
    </row>
    <row r="28" spans="1:7" s="24" customFormat="1" ht="45" customHeight="1" x14ac:dyDescent="0.4">
      <c r="A28"/>
      <c r="B28" s="39"/>
      <c r="C28" s="34" t="s">
        <v>137</v>
      </c>
      <c r="D28" s="53" t="s">
        <v>125</v>
      </c>
      <c r="E28" s="47"/>
      <c r="F28" s="47"/>
      <c r="G28" s="23"/>
    </row>
    <row r="29" spans="1:7" s="24" customFormat="1" ht="45" customHeight="1" x14ac:dyDescent="0.4">
      <c r="A29"/>
      <c r="B29" s="39"/>
      <c r="C29" s="34" t="s">
        <v>138</v>
      </c>
      <c r="D29" s="53" t="s">
        <v>125</v>
      </c>
      <c r="E29" s="47"/>
      <c r="F29" s="47"/>
      <c r="G29" s="23"/>
    </row>
    <row r="30" spans="1:7" s="24" customFormat="1" ht="65.099999999999994" customHeight="1" x14ac:dyDescent="0.4">
      <c r="A30"/>
      <c r="B30" s="39"/>
      <c r="C30" s="34" t="s">
        <v>139</v>
      </c>
      <c r="D30" s="46" t="s">
        <v>140</v>
      </c>
      <c r="E30" s="47"/>
      <c r="F30" s="47"/>
      <c r="G30" s="23"/>
    </row>
    <row r="31" spans="1:7" s="24" customFormat="1" ht="45" customHeight="1" x14ac:dyDescent="0.4">
      <c r="A31"/>
      <c r="B31" s="39"/>
      <c r="C31" s="34" t="s">
        <v>141</v>
      </c>
      <c r="D31" s="50" t="s">
        <v>125</v>
      </c>
      <c r="E31" s="47"/>
      <c r="F31" s="47"/>
      <c r="G31" s="23"/>
    </row>
    <row r="32" spans="1:7" s="24" customFormat="1" ht="45" customHeight="1" x14ac:dyDescent="0.4">
      <c r="A32"/>
      <c r="B32" s="39"/>
      <c r="C32" s="34" t="s">
        <v>142</v>
      </c>
      <c r="D32" s="54" t="s">
        <v>143</v>
      </c>
      <c r="E32" s="55"/>
      <c r="F32" s="55"/>
      <c r="G32" s="23"/>
    </row>
    <row r="33" spans="1:9" s="24" customFormat="1" ht="45" customHeight="1" x14ac:dyDescent="0.4">
      <c r="A33"/>
      <c r="B33" s="39"/>
      <c r="C33" s="34" t="s">
        <v>144</v>
      </c>
      <c r="D33" s="54" t="s">
        <v>145</v>
      </c>
      <c r="E33" s="55"/>
      <c r="F33" s="55"/>
      <c r="G33" s="23"/>
    </row>
    <row r="34" spans="1:9" ht="45" customHeight="1" x14ac:dyDescent="0.4">
      <c r="B34" s="39"/>
      <c r="C34" s="73" t="s">
        <v>146</v>
      </c>
      <c r="D34" s="54" t="s">
        <v>125</v>
      </c>
      <c r="E34" s="55"/>
      <c r="F34" s="55"/>
    </row>
    <row r="35" spans="1:9" ht="45" customHeight="1" thickBot="1" x14ac:dyDescent="0.45">
      <c r="B35" s="39"/>
      <c r="C35" s="74" t="s">
        <v>147</v>
      </c>
      <c r="D35" s="54" t="s">
        <v>125</v>
      </c>
      <c r="E35" s="55"/>
      <c r="F35" s="55"/>
    </row>
    <row r="36" spans="1:9" s="28" customFormat="1" ht="65.099999999999994" customHeight="1" thickBot="1" x14ac:dyDescent="0.35">
      <c r="B36" s="39"/>
      <c r="C36" s="377" t="s">
        <v>148</v>
      </c>
      <c r="D36" s="378"/>
      <c r="E36" s="379"/>
      <c r="F36" s="380"/>
      <c r="G36" s="22"/>
      <c r="H36" s="27"/>
      <c r="I36" s="27"/>
    </row>
    <row r="37" spans="1:9" s="28" customFormat="1" ht="65.099999999999994" customHeight="1" x14ac:dyDescent="0.3">
      <c r="B37" s="39"/>
      <c r="C37" s="384" t="s">
        <v>149</v>
      </c>
      <c r="D37" s="385"/>
      <c r="E37" s="35"/>
      <c r="F37" s="47"/>
      <c r="G37" s="23"/>
      <c r="H37" s="27"/>
      <c r="I37" s="27"/>
    </row>
    <row r="38" spans="1:9" s="28" customFormat="1" ht="65.099999999999994" customHeight="1" x14ac:dyDescent="0.3">
      <c r="B38" s="39"/>
      <c r="C38" s="384" t="s">
        <v>150</v>
      </c>
      <c r="D38" s="385"/>
      <c r="E38" s="35"/>
      <c r="F38" s="47"/>
      <c r="G38" s="23"/>
      <c r="H38" s="27"/>
      <c r="I38" s="27"/>
    </row>
    <row r="39" spans="1:9" s="28" customFormat="1" ht="45" customHeight="1" x14ac:dyDescent="0.3">
      <c r="B39" s="39"/>
      <c r="C39" s="384" t="s">
        <v>151</v>
      </c>
      <c r="D39" s="385"/>
      <c r="E39" s="35"/>
      <c r="F39" s="47"/>
      <c r="G39" s="23"/>
      <c r="H39" s="27"/>
      <c r="I39" s="27"/>
    </row>
    <row r="40" spans="1:9" s="28" customFormat="1" ht="45" customHeight="1" x14ac:dyDescent="0.3">
      <c r="B40" s="39"/>
      <c r="C40" s="386" t="s">
        <v>152</v>
      </c>
      <c r="D40" s="385"/>
      <c r="E40" s="47"/>
      <c r="F40" s="47"/>
      <c r="G40" s="23"/>
      <c r="H40" s="27"/>
      <c r="I40" s="27"/>
    </row>
    <row r="41" spans="1:9" ht="45" customHeight="1" x14ac:dyDescent="0.4">
      <c r="B41" s="39"/>
      <c r="C41" s="57" t="s">
        <v>153</v>
      </c>
      <c r="D41" s="58"/>
      <c r="E41" s="47"/>
      <c r="F41" s="47"/>
    </row>
    <row r="42" spans="1:9" ht="45" customHeight="1" x14ac:dyDescent="0.4">
      <c r="B42" s="39"/>
      <c r="C42" s="71" t="s">
        <v>154</v>
      </c>
      <c r="D42" s="58"/>
      <c r="E42" s="47"/>
      <c r="F42" s="47"/>
    </row>
    <row r="43" spans="1:9" s="28" customFormat="1" ht="45" customHeight="1" x14ac:dyDescent="0.3">
      <c r="B43" s="39"/>
      <c r="C43" s="59" t="s">
        <v>155</v>
      </c>
      <c r="D43" s="58"/>
      <c r="E43" s="35"/>
      <c r="F43" s="35"/>
      <c r="G43" s="23"/>
      <c r="H43" s="27"/>
      <c r="I43" s="27"/>
    </row>
    <row r="44" spans="1:9" s="28" customFormat="1" ht="45" customHeight="1" x14ac:dyDescent="0.3">
      <c r="B44" s="39"/>
      <c r="C44" s="59" t="s">
        <v>156</v>
      </c>
      <c r="D44" s="58"/>
      <c r="E44" s="35"/>
      <c r="F44" s="35"/>
      <c r="G44" s="23"/>
      <c r="H44" s="27"/>
      <c r="I44" s="27"/>
    </row>
    <row r="45" spans="1:9" s="28" customFormat="1" ht="45" customHeight="1" x14ac:dyDescent="0.3">
      <c r="B45" s="39"/>
      <c r="C45" s="59" t="s">
        <v>157</v>
      </c>
      <c r="D45" s="58"/>
      <c r="E45" s="35"/>
      <c r="F45" s="35"/>
      <c r="G45" s="23"/>
      <c r="H45" s="27"/>
      <c r="I45" s="27"/>
    </row>
    <row r="46" spans="1:9" s="28" customFormat="1" ht="45" customHeight="1" x14ac:dyDescent="0.3">
      <c r="B46" s="39"/>
      <c r="C46" s="59" t="s">
        <v>158</v>
      </c>
      <c r="D46" s="58"/>
      <c r="E46" s="35"/>
      <c r="F46" s="35"/>
      <c r="G46" s="23"/>
      <c r="H46" s="27"/>
      <c r="I46" s="27"/>
    </row>
    <row r="47" spans="1:9" s="28" customFormat="1" ht="45" customHeight="1" x14ac:dyDescent="0.3">
      <c r="B47" s="38"/>
      <c r="C47" s="59" t="s">
        <v>159</v>
      </c>
      <c r="D47" s="58"/>
      <c r="E47" s="36"/>
      <c r="F47" s="36"/>
      <c r="G47" s="23"/>
      <c r="H47" s="27"/>
      <c r="I47" s="27"/>
    </row>
    <row r="48" spans="1:9" s="28" customFormat="1" ht="45" customHeight="1" x14ac:dyDescent="0.3">
      <c r="B48" s="39"/>
      <c r="C48" s="59" t="s">
        <v>160</v>
      </c>
      <c r="D48" s="58"/>
      <c r="E48" s="35"/>
      <c r="F48" s="35"/>
      <c r="G48" s="23"/>
      <c r="H48" s="27"/>
      <c r="I48" s="27"/>
    </row>
    <row r="49" spans="2:9" s="28" customFormat="1" ht="45" customHeight="1" x14ac:dyDescent="0.3">
      <c r="B49" s="39"/>
      <c r="C49" s="59" t="s">
        <v>161</v>
      </c>
      <c r="D49" s="58"/>
      <c r="E49" s="35"/>
      <c r="F49" s="35"/>
      <c r="G49" s="23"/>
      <c r="H49" s="27"/>
      <c r="I49" s="27"/>
    </row>
    <row r="50" spans="2:9" s="28" customFormat="1" ht="45" customHeight="1" x14ac:dyDescent="0.3">
      <c r="B50" s="39"/>
      <c r="C50" s="59" t="s">
        <v>162</v>
      </c>
      <c r="D50" s="58"/>
      <c r="E50" s="35"/>
      <c r="F50" s="35"/>
      <c r="G50" s="23"/>
      <c r="H50" s="27"/>
      <c r="I50" s="27"/>
    </row>
    <row r="51" spans="2:9" s="28" customFormat="1" ht="45" customHeight="1" x14ac:dyDescent="0.3">
      <c r="B51" s="39"/>
      <c r="C51" s="59" t="s">
        <v>163</v>
      </c>
      <c r="D51" s="58"/>
      <c r="E51" s="35"/>
      <c r="F51" s="35"/>
      <c r="G51" s="23"/>
      <c r="H51" s="27"/>
      <c r="I51" s="27"/>
    </row>
    <row r="52" spans="2:9" s="28" customFormat="1" ht="45" customHeight="1" x14ac:dyDescent="0.3">
      <c r="B52" s="39"/>
      <c r="C52" s="57" t="s">
        <v>164</v>
      </c>
      <c r="D52" s="58"/>
      <c r="E52" s="35"/>
      <c r="F52" s="35"/>
      <c r="G52" s="23"/>
      <c r="H52" s="27"/>
      <c r="I52" s="27"/>
    </row>
    <row r="53" spans="2:9" s="28" customFormat="1" ht="45" customHeight="1" x14ac:dyDescent="0.3">
      <c r="B53" s="39"/>
      <c r="C53" s="59" t="s">
        <v>165</v>
      </c>
      <c r="D53" s="58"/>
      <c r="E53" s="35"/>
      <c r="F53" s="35"/>
      <c r="G53" s="23"/>
      <c r="H53" s="27"/>
      <c r="I53" s="27"/>
    </row>
    <row r="54" spans="2:9" s="28" customFormat="1" ht="45" customHeight="1" x14ac:dyDescent="0.3">
      <c r="B54" s="39"/>
      <c r="C54" s="57" t="s">
        <v>166</v>
      </c>
      <c r="D54" s="58"/>
      <c r="E54" s="35"/>
      <c r="F54" s="35"/>
      <c r="G54" s="23"/>
      <c r="H54" s="27"/>
      <c r="I54" s="27"/>
    </row>
    <row r="55" spans="2:9" s="28" customFormat="1" ht="45" customHeight="1" x14ac:dyDescent="0.3">
      <c r="B55" s="39"/>
      <c r="C55" s="57" t="s">
        <v>167</v>
      </c>
      <c r="D55" s="58"/>
      <c r="E55" s="35"/>
      <c r="F55" s="35"/>
      <c r="G55" s="23"/>
      <c r="H55" s="27"/>
      <c r="I55" s="27"/>
    </row>
    <row r="56" spans="2:9" s="28" customFormat="1" ht="45" customHeight="1" x14ac:dyDescent="0.3">
      <c r="B56" s="39"/>
      <c r="C56" s="57" t="s">
        <v>168</v>
      </c>
      <c r="D56" s="58"/>
      <c r="E56" s="35"/>
      <c r="F56" s="35"/>
      <c r="G56" s="23"/>
      <c r="H56" s="27"/>
      <c r="I56" s="27"/>
    </row>
    <row r="57" spans="2:9" s="28" customFormat="1" ht="45" customHeight="1" thickBot="1" x14ac:dyDescent="0.35">
      <c r="B57" s="39"/>
      <c r="C57" s="67" t="s">
        <v>169</v>
      </c>
      <c r="D57" s="68"/>
      <c r="E57" s="35"/>
      <c r="F57" s="35"/>
      <c r="G57" s="23"/>
      <c r="H57" s="27"/>
      <c r="I57" s="27"/>
    </row>
    <row r="58" spans="2:9" s="28" customFormat="1" ht="65.099999999999994" customHeight="1" thickBot="1" x14ac:dyDescent="0.35">
      <c r="B58" s="39"/>
      <c r="C58" s="377" t="s">
        <v>170</v>
      </c>
      <c r="D58" s="378"/>
      <c r="E58" s="381"/>
      <c r="F58" s="382"/>
      <c r="G58" s="27"/>
      <c r="H58" s="27"/>
    </row>
    <row r="59" spans="2:9" s="28" customFormat="1" ht="150" customHeight="1" thickBot="1" x14ac:dyDescent="0.35">
      <c r="B59" s="38"/>
      <c r="C59" s="371" t="s">
        <v>171</v>
      </c>
      <c r="D59" s="383"/>
      <c r="E59" s="64"/>
      <c r="F59" s="65"/>
      <c r="G59" s="27"/>
      <c r="H59" s="27"/>
    </row>
    <row r="60" spans="2:9" ht="30" customHeight="1" x14ac:dyDescent="0.4"/>
  </sheetData>
  <mergeCells count="21">
    <mergeCell ref="C59:D59"/>
    <mergeCell ref="C40:D40"/>
    <mergeCell ref="C58:D58"/>
    <mergeCell ref="E58:F58"/>
    <mergeCell ref="C36:D36"/>
    <mergeCell ref="E36:F36"/>
    <mergeCell ref="C37:D37"/>
    <mergeCell ref="C38:D38"/>
    <mergeCell ref="C39:D39"/>
    <mergeCell ref="C10:D10"/>
    <mergeCell ref="E10:F10"/>
    <mergeCell ref="C11:D11"/>
    <mergeCell ref="C12:D12"/>
    <mergeCell ref="C13:D13"/>
    <mergeCell ref="E13:F13"/>
    <mergeCell ref="C8:D8"/>
    <mergeCell ref="C1:F1"/>
    <mergeCell ref="C3:F3"/>
    <mergeCell ref="C5:D5"/>
    <mergeCell ref="C6:D6"/>
    <mergeCell ref="C7:D7"/>
  </mergeCells>
  <pageMargins left="0.39370078740157483" right="0.31496062992125984" top="0.74803149606299213" bottom="0.35433070866141736" header="0.31496062992125984" footer="0.31496062992125984"/>
  <pageSetup paperSize="8" scale="25"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28151-984C-41F8-BBBB-D2CAC877DA59}">
  <sheetPr>
    <pageSetUpPr fitToPage="1"/>
  </sheetPr>
  <dimension ref="A1:I61"/>
  <sheetViews>
    <sheetView showGridLines="0" topLeftCell="C1" zoomScale="55" zoomScaleNormal="55" zoomScaleSheetLayoutView="55" workbookViewId="0">
      <pane xSplit="2" ySplit="5" topLeftCell="E20" activePane="bottomRight" state="frozen"/>
      <selection pane="topRight" activeCell="E1" sqref="E1"/>
      <selection pane="bottomLeft" activeCell="C6" sqref="C6"/>
      <selection pane="bottomRight" activeCell="E23" sqref="E22:E23"/>
    </sheetView>
  </sheetViews>
  <sheetFormatPr baseColWidth="10" defaultColWidth="11.44140625" defaultRowHeight="21" x14ac:dyDescent="0.4"/>
  <cols>
    <col min="1" max="1" width="5.6640625" customWidth="1"/>
    <col min="2" max="2" width="52.6640625" customWidth="1"/>
    <col min="3" max="3" width="95.6640625" style="22" customWidth="1"/>
    <col min="4" max="4" width="95.6640625" style="23" customWidth="1"/>
    <col min="5" max="6" width="96" style="23" customWidth="1"/>
    <col min="7" max="7" width="102.5546875" style="23" customWidth="1"/>
    <col min="8" max="8" width="96.6640625" style="24" customWidth="1"/>
    <col min="9" max="9" width="29" style="24" bestFit="1" customWidth="1"/>
  </cols>
  <sheetData>
    <row r="1" spans="1:9" ht="136.5" customHeight="1" x14ac:dyDescent="0.3">
      <c r="C1" s="373" t="s">
        <v>0</v>
      </c>
      <c r="D1" s="373"/>
      <c r="E1" s="373"/>
      <c r="F1" s="373"/>
      <c r="G1" s="373"/>
      <c r="H1" s="373"/>
      <c r="I1"/>
    </row>
    <row r="2" spans="1:9" ht="69.75" customHeight="1" x14ac:dyDescent="0.4">
      <c r="C2" s="37"/>
      <c r="D2" s="37"/>
      <c r="E2" s="37"/>
      <c r="F2" s="37"/>
      <c r="G2" s="24"/>
      <c r="H2"/>
      <c r="I2"/>
    </row>
    <row r="3" spans="1:9" ht="69.75" customHeight="1" x14ac:dyDescent="0.3">
      <c r="C3" s="387" t="s">
        <v>177</v>
      </c>
      <c r="D3" s="388"/>
      <c r="E3" s="388"/>
      <c r="F3" s="388"/>
      <c r="G3" s="388"/>
      <c r="H3" s="388"/>
      <c r="I3"/>
    </row>
    <row r="4" spans="1:9" ht="80.099999999999994" customHeight="1" thickBot="1" x14ac:dyDescent="0.45">
      <c r="B4" s="37"/>
      <c r="C4" s="23"/>
      <c r="F4" s="24"/>
      <c r="G4" s="24"/>
      <c r="H4"/>
      <c r="I4"/>
    </row>
    <row r="5" spans="1:9" ht="65.099999999999994" customHeight="1" thickBot="1" x14ac:dyDescent="0.45">
      <c r="B5" s="38"/>
      <c r="C5" s="377" t="s">
        <v>109</v>
      </c>
      <c r="D5" s="378"/>
      <c r="E5" s="26" t="s">
        <v>178</v>
      </c>
      <c r="F5" s="72" t="s">
        <v>179</v>
      </c>
      <c r="G5" s="26" t="s">
        <v>35</v>
      </c>
      <c r="H5" s="72" t="s">
        <v>180</v>
      </c>
    </row>
    <row r="6" spans="1:9" s="24" customFormat="1" ht="45" customHeight="1" thickBot="1" x14ac:dyDescent="0.45">
      <c r="A6"/>
      <c r="B6" s="39"/>
      <c r="C6" s="371" t="s">
        <v>110</v>
      </c>
      <c r="D6" s="372"/>
      <c r="E6" s="40" t="s">
        <v>18</v>
      </c>
      <c r="F6" s="40" t="s">
        <v>18</v>
      </c>
      <c r="G6" s="41" t="s">
        <v>111</v>
      </c>
      <c r="H6" s="41" t="s">
        <v>111</v>
      </c>
    </row>
    <row r="7" spans="1:9" s="24" customFormat="1" ht="45" customHeight="1" thickBot="1" x14ac:dyDescent="0.45">
      <c r="A7"/>
      <c r="B7" s="39"/>
      <c r="C7" s="371" t="s">
        <v>9</v>
      </c>
      <c r="D7" s="372"/>
      <c r="E7" s="40" t="s">
        <v>31</v>
      </c>
      <c r="F7" s="40" t="s">
        <v>31</v>
      </c>
      <c r="G7" s="41" t="s">
        <v>31</v>
      </c>
      <c r="H7" s="41" t="s">
        <v>31</v>
      </c>
    </row>
    <row r="8" spans="1:9" s="24" customFormat="1" ht="45" customHeight="1" thickBot="1" x14ac:dyDescent="0.45">
      <c r="A8"/>
      <c r="B8" s="39"/>
      <c r="C8" s="371" t="s">
        <v>113</v>
      </c>
      <c r="D8" s="372"/>
      <c r="E8" s="42" t="s">
        <v>181</v>
      </c>
      <c r="F8" s="42" t="s">
        <v>181</v>
      </c>
      <c r="G8" s="42" t="s">
        <v>181</v>
      </c>
      <c r="H8" s="42" t="s">
        <v>181</v>
      </c>
    </row>
    <row r="9" spans="1:9" ht="69.75" customHeight="1" thickBot="1" x14ac:dyDescent="0.45">
      <c r="H9" s="23"/>
    </row>
    <row r="10" spans="1:9" ht="65.099999999999994" customHeight="1" thickBot="1" x14ac:dyDescent="0.45">
      <c r="B10" s="38"/>
      <c r="C10" s="377" t="s">
        <v>115</v>
      </c>
      <c r="D10" s="378"/>
      <c r="E10" s="381" t="s">
        <v>116</v>
      </c>
      <c r="F10" s="389"/>
      <c r="G10" s="389"/>
      <c r="H10" s="382"/>
    </row>
    <row r="11" spans="1:9" ht="66" customHeight="1" thickBot="1" x14ac:dyDescent="0.45">
      <c r="B11" s="38"/>
      <c r="C11" s="371" t="s">
        <v>117</v>
      </c>
      <c r="D11" s="372"/>
      <c r="E11" s="43"/>
      <c r="F11" s="43"/>
      <c r="G11" s="43"/>
      <c r="H11" s="43"/>
    </row>
    <row r="12" spans="1:9" ht="66" customHeight="1" thickBot="1" x14ac:dyDescent="0.45">
      <c r="B12" s="38"/>
      <c r="C12" s="371" t="s">
        <v>118</v>
      </c>
      <c r="D12" s="372"/>
      <c r="E12" s="43"/>
      <c r="F12" s="43"/>
      <c r="G12" s="43"/>
      <c r="H12" s="43"/>
    </row>
    <row r="13" spans="1:9" ht="65.099999999999994" customHeight="1" thickBot="1" x14ac:dyDescent="0.45">
      <c r="B13" s="39"/>
      <c r="C13" s="377" t="s">
        <v>119</v>
      </c>
      <c r="D13" s="378"/>
      <c r="E13" s="381"/>
      <c r="F13" s="382"/>
      <c r="G13" s="381"/>
      <c r="H13" s="382"/>
    </row>
    <row r="14" spans="1:9" ht="45" customHeight="1" x14ac:dyDescent="0.4">
      <c r="B14" s="39"/>
      <c r="C14" s="29" t="s">
        <v>120</v>
      </c>
      <c r="D14" s="44" t="s">
        <v>121</v>
      </c>
      <c r="E14" s="45"/>
      <c r="F14" s="45"/>
      <c r="G14" s="45"/>
      <c r="H14" s="45"/>
    </row>
    <row r="15" spans="1:9" ht="45" customHeight="1" x14ac:dyDescent="0.4">
      <c r="B15" s="39"/>
      <c r="C15" s="34" t="s">
        <v>122</v>
      </c>
      <c r="D15" s="46" t="s">
        <v>123</v>
      </c>
      <c r="E15" s="47"/>
      <c r="F15" s="47"/>
      <c r="G15" s="47"/>
      <c r="H15" s="47"/>
    </row>
    <row r="16" spans="1:9" ht="45" customHeight="1" x14ac:dyDescent="0.4">
      <c r="B16" s="39"/>
      <c r="C16" s="34" t="s">
        <v>124</v>
      </c>
      <c r="D16" s="46" t="s">
        <v>125</v>
      </c>
      <c r="E16" s="47"/>
      <c r="F16" s="47"/>
      <c r="G16" s="47"/>
      <c r="H16" s="47"/>
    </row>
    <row r="17" spans="1:8" ht="45" customHeight="1" x14ac:dyDescent="0.4">
      <c r="B17" s="38"/>
      <c r="C17" s="34" t="s">
        <v>126</v>
      </c>
      <c r="D17" s="46" t="s">
        <v>125</v>
      </c>
      <c r="E17" s="47"/>
      <c r="F17" s="47"/>
      <c r="G17" s="47"/>
      <c r="H17" s="47"/>
    </row>
    <row r="18" spans="1:8" s="24" customFormat="1" ht="45" customHeight="1" x14ac:dyDescent="0.4">
      <c r="A18"/>
      <c r="B18" s="39"/>
      <c r="C18" s="34" t="s">
        <v>127</v>
      </c>
      <c r="D18" s="46" t="s">
        <v>125</v>
      </c>
      <c r="E18" s="47"/>
      <c r="F18" s="47"/>
      <c r="G18" s="47"/>
      <c r="H18" s="47"/>
    </row>
    <row r="19" spans="1:8" s="24" customFormat="1" ht="45" customHeight="1" x14ac:dyDescent="0.4">
      <c r="A19"/>
      <c r="B19" s="39"/>
      <c r="C19" s="34" t="s">
        <v>182</v>
      </c>
      <c r="D19" s="46" t="s">
        <v>125</v>
      </c>
      <c r="E19" s="47"/>
      <c r="F19" s="47"/>
      <c r="G19" s="47"/>
      <c r="H19" s="47"/>
    </row>
    <row r="20" spans="1:8" s="24" customFormat="1" ht="45" customHeight="1" x14ac:dyDescent="0.4">
      <c r="A20"/>
      <c r="B20" s="38"/>
      <c r="C20" s="34" t="s">
        <v>129</v>
      </c>
      <c r="D20" s="46" t="s">
        <v>125</v>
      </c>
      <c r="E20" s="47"/>
      <c r="F20" s="47"/>
      <c r="G20" s="47"/>
      <c r="H20" s="47"/>
    </row>
    <row r="21" spans="1:8" s="24" customFormat="1" ht="69" customHeight="1" x14ac:dyDescent="0.4">
      <c r="A21"/>
      <c r="B21" s="38"/>
      <c r="C21" s="34" t="s">
        <v>130</v>
      </c>
      <c r="D21" s="46" t="s">
        <v>131</v>
      </c>
      <c r="E21" s="47"/>
      <c r="F21" s="47"/>
      <c r="G21" s="47"/>
      <c r="H21" s="47"/>
    </row>
    <row r="22" spans="1:8" s="24" customFormat="1" ht="65.099999999999994" customHeight="1" x14ac:dyDescent="0.4">
      <c r="A22"/>
      <c r="B22" s="38"/>
      <c r="C22" s="34" t="s">
        <v>132</v>
      </c>
      <c r="D22" s="46" t="s">
        <v>125</v>
      </c>
      <c r="E22" s="47"/>
      <c r="F22" s="47"/>
      <c r="G22" s="47"/>
      <c r="H22" s="47"/>
    </row>
    <row r="23" spans="1:8" s="24" customFormat="1" ht="45" customHeight="1" x14ac:dyDescent="0.4">
      <c r="A23"/>
      <c r="B23" s="39"/>
      <c r="C23" s="34" t="s">
        <v>133</v>
      </c>
      <c r="D23" s="46" t="s">
        <v>125</v>
      </c>
      <c r="E23" s="47"/>
      <c r="F23" s="47"/>
      <c r="G23" s="47"/>
      <c r="H23" s="47"/>
    </row>
    <row r="24" spans="1:8" s="24" customFormat="1" ht="45" customHeight="1" x14ac:dyDescent="0.4">
      <c r="A24"/>
      <c r="B24" s="39"/>
      <c r="C24" s="34" t="s">
        <v>134</v>
      </c>
      <c r="D24" s="48">
        <v>2500</v>
      </c>
      <c r="E24" s="47"/>
      <c r="F24" s="47"/>
      <c r="G24" s="47"/>
      <c r="H24" s="47"/>
    </row>
    <row r="25" spans="1:8" s="24" customFormat="1" ht="65.099999999999994" customHeight="1" x14ac:dyDescent="0.4">
      <c r="A25"/>
      <c r="B25" s="39"/>
      <c r="C25" s="34" t="s">
        <v>135</v>
      </c>
      <c r="D25" s="50">
        <v>35</v>
      </c>
      <c r="E25" s="47"/>
      <c r="F25" s="47"/>
      <c r="G25" s="47"/>
      <c r="H25" s="47"/>
    </row>
    <row r="26" spans="1:8" s="24" customFormat="1" ht="45" customHeight="1" x14ac:dyDescent="0.4">
      <c r="A26"/>
      <c r="B26" s="39"/>
      <c r="C26" s="51" t="s">
        <v>136</v>
      </c>
      <c r="D26" s="50" t="s">
        <v>125</v>
      </c>
      <c r="E26" s="47"/>
      <c r="F26" s="47"/>
      <c r="G26" s="47"/>
      <c r="H26" s="47"/>
    </row>
    <row r="27" spans="1:8" s="24" customFormat="1" ht="45" customHeight="1" x14ac:dyDescent="0.4">
      <c r="A27"/>
      <c r="B27" s="39"/>
      <c r="C27" s="34" t="s">
        <v>137</v>
      </c>
      <c r="D27" s="53" t="s">
        <v>125</v>
      </c>
      <c r="E27" s="47"/>
      <c r="F27" s="47"/>
      <c r="G27" s="47"/>
      <c r="H27" s="47"/>
    </row>
    <row r="28" spans="1:8" s="24" customFormat="1" ht="45" customHeight="1" x14ac:dyDescent="0.4">
      <c r="A28"/>
      <c r="B28" s="39"/>
      <c r="C28" s="34" t="s">
        <v>138</v>
      </c>
      <c r="D28" s="53" t="s">
        <v>125</v>
      </c>
      <c r="E28" s="47"/>
      <c r="F28" s="47"/>
      <c r="G28" s="47"/>
      <c r="H28" s="47"/>
    </row>
    <row r="29" spans="1:8" s="24" customFormat="1" ht="65.099999999999994" customHeight="1" x14ac:dyDescent="0.4">
      <c r="A29"/>
      <c r="B29" s="39"/>
      <c r="C29" s="34" t="s">
        <v>139</v>
      </c>
      <c r="D29" s="46" t="s">
        <v>140</v>
      </c>
      <c r="E29" s="47"/>
      <c r="F29" s="47"/>
      <c r="G29" s="47"/>
      <c r="H29" s="47"/>
    </row>
    <row r="30" spans="1:8" s="24" customFormat="1" ht="45" customHeight="1" x14ac:dyDescent="0.4">
      <c r="A30"/>
      <c r="B30" s="39"/>
      <c r="C30" s="34" t="s">
        <v>141</v>
      </c>
      <c r="D30" s="50" t="s">
        <v>125</v>
      </c>
      <c r="E30" s="47"/>
      <c r="F30" s="47"/>
      <c r="G30" s="47"/>
      <c r="H30" s="47"/>
    </row>
    <row r="31" spans="1:8" s="24" customFormat="1" ht="45" customHeight="1" x14ac:dyDescent="0.4">
      <c r="A31"/>
      <c r="B31" s="39"/>
      <c r="C31" s="34" t="s">
        <v>142</v>
      </c>
      <c r="D31" s="54" t="s">
        <v>143</v>
      </c>
      <c r="E31" s="55"/>
      <c r="F31" s="55"/>
      <c r="G31" s="55"/>
      <c r="H31" s="55"/>
    </row>
    <row r="32" spans="1:8" s="24" customFormat="1" ht="45" customHeight="1" x14ac:dyDescent="0.4">
      <c r="A32"/>
      <c r="B32" s="39"/>
      <c r="C32" s="34" t="s">
        <v>144</v>
      </c>
      <c r="D32" s="54" t="s">
        <v>145</v>
      </c>
      <c r="E32" s="55"/>
      <c r="F32" s="55"/>
      <c r="G32" s="55"/>
      <c r="H32" s="55"/>
    </row>
    <row r="33" spans="1:9" s="24" customFormat="1" ht="45" customHeight="1" thickBot="1" x14ac:dyDescent="0.45">
      <c r="A33"/>
      <c r="B33" s="39"/>
      <c r="C33" s="56" t="s">
        <v>146</v>
      </c>
      <c r="D33" s="54" t="s">
        <v>125</v>
      </c>
      <c r="E33" s="55"/>
      <c r="F33" s="55"/>
      <c r="G33" s="55"/>
      <c r="H33" s="55"/>
    </row>
    <row r="34" spans="1:9" s="28" customFormat="1" ht="65.099999999999994" customHeight="1" thickBot="1" x14ac:dyDescent="0.35">
      <c r="B34" s="39"/>
      <c r="C34" s="377" t="s">
        <v>148</v>
      </c>
      <c r="D34" s="378"/>
      <c r="E34" s="379"/>
      <c r="F34" s="380"/>
      <c r="G34" s="379"/>
      <c r="H34" s="380"/>
      <c r="I34" s="27"/>
    </row>
    <row r="35" spans="1:9" s="28" customFormat="1" ht="65.099999999999994" customHeight="1" x14ac:dyDescent="0.3">
      <c r="B35" s="39"/>
      <c r="C35" s="384" t="s">
        <v>149</v>
      </c>
      <c r="D35" s="385"/>
      <c r="E35" s="35"/>
      <c r="F35" s="47"/>
      <c r="G35" s="35"/>
      <c r="H35" s="47"/>
      <c r="I35" s="27"/>
    </row>
    <row r="36" spans="1:9" s="28" customFormat="1" ht="65.099999999999994" customHeight="1" x14ac:dyDescent="0.3">
      <c r="B36" s="39"/>
      <c r="C36" s="384" t="s">
        <v>150</v>
      </c>
      <c r="D36" s="385"/>
      <c r="E36" s="35"/>
      <c r="F36" s="47"/>
      <c r="G36" s="35"/>
      <c r="H36" s="47"/>
      <c r="I36" s="27"/>
    </row>
    <row r="37" spans="1:9" s="28" customFormat="1" ht="45" customHeight="1" x14ac:dyDescent="0.3">
      <c r="B37" s="39"/>
      <c r="C37" s="384" t="s">
        <v>151</v>
      </c>
      <c r="D37" s="385"/>
      <c r="E37" s="35"/>
      <c r="F37" s="47"/>
      <c r="G37" s="35"/>
      <c r="H37" s="47"/>
      <c r="I37" s="27"/>
    </row>
    <row r="38" spans="1:9" s="28" customFormat="1" ht="45" customHeight="1" x14ac:dyDescent="0.3">
      <c r="B38" s="39"/>
      <c r="C38" s="386" t="s">
        <v>152</v>
      </c>
      <c r="D38" s="385"/>
      <c r="E38" s="47"/>
      <c r="F38" s="47"/>
      <c r="G38" s="47"/>
      <c r="H38" s="47"/>
      <c r="I38" s="27"/>
    </row>
    <row r="39" spans="1:9" ht="45" customHeight="1" x14ac:dyDescent="0.4">
      <c r="B39" s="39"/>
      <c r="C39" s="57" t="s">
        <v>153</v>
      </c>
      <c r="D39" s="58"/>
      <c r="E39" s="47"/>
      <c r="F39" s="47"/>
      <c r="G39" s="47"/>
      <c r="H39" s="47"/>
    </row>
    <row r="40" spans="1:9" ht="45" customHeight="1" x14ac:dyDescent="0.4">
      <c r="B40" s="39"/>
      <c r="C40" s="71" t="s">
        <v>154</v>
      </c>
      <c r="D40" s="58"/>
      <c r="E40" s="47"/>
      <c r="F40" s="47"/>
      <c r="G40" s="47"/>
      <c r="H40" s="47"/>
    </row>
    <row r="41" spans="1:9" s="28" customFormat="1" ht="45" customHeight="1" x14ac:dyDescent="0.3">
      <c r="B41" s="39"/>
      <c r="C41" s="59" t="s">
        <v>156</v>
      </c>
      <c r="D41" s="58"/>
      <c r="E41" s="35"/>
      <c r="F41" s="35"/>
      <c r="G41" s="35"/>
      <c r="H41" s="35"/>
      <c r="I41" s="27"/>
    </row>
    <row r="42" spans="1:9" s="28" customFormat="1" ht="45" customHeight="1" x14ac:dyDescent="0.3">
      <c r="B42" s="39"/>
      <c r="C42" s="59" t="s">
        <v>157</v>
      </c>
      <c r="D42" s="58"/>
      <c r="E42" s="35"/>
      <c r="F42" s="35"/>
      <c r="G42" s="35"/>
      <c r="H42" s="35"/>
      <c r="I42" s="27"/>
    </row>
    <row r="43" spans="1:9" s="28" customFormat="1" ht="45" customHeight="1" x14ac:dyDescent="0.3">
      <c r="B43" s="39"/>
      <c r="C43" s="59" t="s">
        <v>158</v>
      </c>
      <c r="D43" s="58"/>
      <c r="E43" s="35"/>
      <c r="F43" s="35"/>
      <c r="G43" s="35"/>
      <c r="H43" s="35"/>
      <c r="I43" s="27"/>
    </row>
    <row r="44" spans="1:9" s="28" customFormat="1" ht="45" customHeight="1" x14ac:dyDescent="0.3">
      <c r="B44" s="38"/>
      <c r="C44" s="59" t="s">
        <v>159</v>
      </c>
      <c r="D44" s="58"/>
      <c r="E44" s="36"/>
      <c r="F44" s="36"/>
      <c r="G44" s="36"/>
      <c r="H44" s="36"/>
      <c r="I44" s="27"/>
    </row>
    <row r="45" spans="1:9" s="28" customFormat="1" ht="45" customHeight="1" x14ac:dyDescent="0.3">
      <c r="B45" s="39"/>
      <c r="C45" s="59" t="s">
        <v>160</v>
      </c>
      <c r="D45" s="58"/>
      <c r="E45" s="35"/>
      <c r="F45" s="35"/>
      <c r="G45" s="35"/>
      <c r="H45" s="35"/>
      <c r="I45" s="27"/>
    </row>
    <row r="46" spans="1:9" s="28" customFormat="1" ht="45" customHeight="1" x14ac:dyDescent="0.3">
      <c r="B46" s="39"/>
      <c r="C46" s="59" t="s">
        <v>161</v>
      </c>
      <c r="D46" s="58"/>
      <c r="E46" s="35"/>
      <c r="F46" s="35"/>
      <c r="G46" s="35"/>
      <c r="H46" s="35"/>
      <c r="I46" s="27"/>
    </row>
    <row r="47" spans="1:9" s="28" customFormat="1" ht="45" customHeight="1" x14ac:dyDescent="0.3">
      <c r="B47" s="39"/>
      <c r="C47" s="59" t="s">
        <v>162</v>
      </c>
      <c r="D47" s="58"/>
      <c r="E47" s="35"/>
      <c r="F47" s="35"/>
      <c r="G47" s="35"/>
      <c r="H47" s="35"/>
      <c r="I47" s="27"/>
    </row>
    <row r="48" spans="1:9" s="28" customFormat="1" ht="45" customHeight="1" x14ac:dyDescent="0.3">
      <c r="B48" s="39"/>
      <c r="C48" s="59" t="s">
        <v>163</v>
      </c>
      <c r="D48" s="58"/>
      <c r="E48" s="35"/>
      <c r="F48" s="35"/>
      <c r="G48" s="35"/>
      <c r="H48" s="35"/>
      <c r="I48" s="27"/>
    </row>
    <row r="49" spans="2:9" s="28" customFormat="1" ht="45" customHeight="1" x14ac:dyDescent="0.3">
      <c r="B49" s="39"/>
      <c r="C49" s="57" t="s">
        <v>164</v>
      </c>
      <c r="D49" s="58"/>
      <c r="E49" s="35"/>
      <c r="F49" s="35"/>
      <c r="G49" s="35"/>
      <c r="H49" s="35"/>
      <c r="I49" s="27"/>
    </row>
    <row r="50" spans="2:9" s="28" customFormat="1" ht="45" customHeight="1" x14ac:dyDescent="0.3">
      <c r="B50" s="39"/>
      <c r="C50" s="59" t="s">
        <v>165</v>
      </c>
      <c r="D50" s="58"/>
      <c r="E50" s="35"/>
      <c r="F50" s="35"/>
      <c r="G50" s="35"/>
      <c r="H50" s="35"/>
      <c r="I50" s="27"/>
    </row>
    <row r="51" spans="2:9" s="28" customFormat="1" ht="45" customHeight="1" x14ac:dyDescent="0.3">
      <c r="B51" s="39"/>
      <c r="C51" s="57" t="s">
        <v>166</v>
      </c>
      <c r="D51" s="58"/>
      <c r="E51" s="35"/>
      <c r="F51" s="35"/>
      <c r="G51" s="35"/>
      <c r="H51" s="35"/>
      <c r="I51" s="27"/>
    </row>
    <row r="52" spans="2:9" s="28" customFormat="1" ht="45" customHeight="1" x14ac:dyDescent="0.3">
      <c r="B52" s="39"/>
      <c r="C52" s="57" t="s">
        <v>167</v>
      </c>
      <c r="D52" s="58"/>
      <c r="E52" s="35"/>
      <c r="F52" s="35"/>
      <c r="G52" s="35"/>
      <c r="H52" s="35"/>
      <c r="I52" s="27"/>
    </row>
    <row r="53" spans="2:9" s="28" customFormat="1" ht="45" customHeight="1" x14ac:dyDescent="0.3">
      <c r="B53" s="39"/>
      <c r="C53" s="57" t="s">
        <v>168</v>
      </c>
      <c r="D53" s="58"/>
      <c r="E53" s="35"/>
      <c r="F53" s="35"/>
      <c r="G53" s="35"/>
      <c r="H53" s="35"/>
      <c r="I53" s="27"/>
    </row>
    <row r="54" spans="2:9" s="28" customFormat="1" ht="45" customHeight="1" thickBot="1" x14ac:dyDescent="0.35">
      <c r="B54" s="39"/>
      <c r="C54" s="67" t="s">
        <v>169</v>
      </c>
      <c r="D54" s="68"/>
      <c r="E54" s="35"/>
      <c r="F54" s="35"/>
      <c r="G54" s="35"/>
      <c r="H54" s="35"/>
      <c r="I54" s="27"/>
    </row>
    <row r="55" spans="2:9" ht="65.099999999999994" customHeight="1" thickBot="1" x14ac:dyDescent="0.45">
      <c r="B55" s="39"/>
      <c r="C55" s="377" t="s">
        <v>183</v>
      </c>
      <c r="D55" s="378"/>
      <c r="E55" s="379"/>
      <c r="F55" s="380"/>
      <c r="G55" s="379"/>
      <c r="H55" s="380"/>
    </row>
    <row r="56" spans="2:9" ht="45" customHeight="1" x14ac:dyDescent="0.4">
      <c r="B56" s="38"/>
      <c r="C56" s="391" t="s">
        <v>184</v>
      </c>
      <c r="D56" s="392"/>
      <c r="E56" s="60"/>
      <c r="F56" s="61"/>
      <c r="G56" s="60"/>
      <c r="H56" s="61"/>
    </row>
    <row r="57" spans="2:9" ht="45" customHeight="1" x14ac:dyDescent="0.4">
      <c r="B57" s="38"/>
      <c r="C57" s="390" t="s">
        <v>185</v>
      </c>
      <c r="D57" s="385"/>
      <c r="E57" s="62"/>
      <c r="F57" s="63"/>
      <c r="G57" s="62"/>
      <c r="H57" s="63"/>
    </row>
    <row r="58" spans="2:9" ht="45" customHeight="1" thickBot="1" x14ac:dyDescent="0.45">
      <c r="B58" s="38"/>
      <c r="C58" s="393" t="s">
        <v>186</v>
      </c>
      <c r="D58" s="394"/>
      <c r="E58" s="62"/>
      <c r="F58" s="63"/>
      <c r="G58" s="62"/>
      <c r="H58" s="63"/>
    </row>
    <row r="59" spans="2:9" s="28" customFormat="1" ht="65.099999999999994" customHeight="1" thickBot="1" x14ac:dyDescent="0.35">
      <c r="B59" s="39"/>
      <c r="C59" s="377" t="s">
        <v>170</v>
      </c>
      <c r="D59" s="378"/>
      <c r="E59" s="381"/>
      <c r="F59" s="382"/>
      <c r="G59" s="381"/>
      <c r="H59" s="382"/>
    </row>
    <row r="60" spans="2:9" s="28" customFormat="1" ht="150" customHeight="1" thickBot="1" x14ac:dyDescent="0.35">
      <c r="B60" s="38"/>
      <c r="C60" s="371" t="s">
        <v>171</v>
      </c>
      <c r="D60" s="383"/>
      <c r="E60" s="64"/>
      <c r="F60" s="65"/>
      <c r="G60" s="64"/>
      <c r="H60" s="65"/>
    </row>
    <row r="61" spans="2:9" ht="30" customHeight="1" x14ac:dyDescent="0.4"/>
  </sheetData>
  <mergeCells count="30">
    <mergeCell ref="E13:F13"/>
    <mergeCell ref="C60:D60"/>
    <mergeCell ref="G13:H13"/>
    <mergeCell ref="G34:H34"/>
    <mergeCell ref="G55:H55"/>
    <mergeCell ref="G59:H59"/>
    <mergeCell ref="C58:D58"/>
    <mergeCell ref="C59:D59"/>
    <mergeCell ref="E59:F59"/>
    <mergeCell ref="C1:H1"/>
    <mergeCell ref="E10:H10"/>
    <mergeCell ref="C57:D57"/>
    <mergeCell ref="C38:D38"/>
    <mergeCell ref="C55:D55"/>
    <mergeCell ref="E55:F55"/>
    <mergeCell ref="C56:D56"/>
    <mergeCell ref="C34:D34"/>
    <mergeCell ref="E34:F34"/>
    <mergeCell ref="C35:D35"/>
    <mergeCell ref="C36:D36"/>
    <mergeCell ref="C37:D37"/>
    <mergeCell ref="C10:D10"/>
    <mergeCell ref="C11:D11"/>
    <mergeCell ref="C12:D12"/>
    <mergeCell ref="C13:D13"/>
    <mergeCell ref="C5:D5"/>
    <mergeCell ref="C6:D6"/>
    <mergeCell ref="C7:D7"/>
    <mergeCell ref="C8:D8"/>
    <mergeCell ref="C3:H3"/>
  </mergeCells>
  <pageMargins left="0.39370078740157483" right="0.31496062992125984" top="0.74803149606299213" bottom="0.35433070866141736" header="0.31496062992125984" footer="0.31496062992125984"/>
  <pageSetup paperSize="8" scale="25"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1BA67-4EE3-4860-A767-E10F639CCF8B}">
  <sheetPr>
    <pageSetUpPr fitToPage="1"/>
  </sheetPr>
  <dimension ref="A1:H58"/>
  <sheetViews>
    <sheetView showGridLines="0" topLeftCell="C1" zoomScale="55" zoomScaleNormal="55" zoomScaleSheetLayoutView="55" workbookViewId="0">
      <pane xSplit="2" ySplit="5" topLeftCell="E57" activePane="bottomRight" state="frozen"/>
      <selection pane="topRight" activeCell="E1" sqref="E1"/>
      <selection pane="bottomLeft" activeCell="C6" sqref="C6"/>
      <selection pane="bottomRight" activeCell="F25" sqref="F25"/>
    </sheetView>
  </sheetViews>
  <sheetFormatPr baseColWidth="10" defaultColWidth="11.44140625" defaultRowHeight="21" x14ac:dyDescent="0.3"/>
  <cols>
    <col min="1" max="1" width="5.6640625" customWidth="1"/>
    <col min="2" max="2" width="52.6640625" customWidth="1"/>
    <col min="3" max="3" width="95.6640625" style="22" customWidth="1"/>
    <col min="4" max="4" width="95.6640625" style="23" customWidth="1"/>
    <col min="5" max="6" width="96" style="23" customWidth="1"/>
    <col min="7" max="7" width="102.5546875" style="23" customWidth="1"/>
  </cols>
  <sheetData>
    <row r="1" spans="1:7" ht="136.5" customHeight="1" x14ac:dyDescent="0.3">
      <c r="C1" s="373" t="s">
        <v>0</v>
      </c>
      <c r="D1" s="373"/>
      <c r="E1" s="373"/>
      <c r="F1" s="373"/>
      <c r="G1" s="373"/>
    </row>
    <row r="2" spans="1:7" ht="69.75" customHeight="1" x14ac:dyDescent="0.4">
      <c r="C2" s="37"/>
      <c r="D2" s="37"/>
      <c r="E2" s="37"/>
      <c r="F2" s="37"/>
      <c r="G2" s="24"/>
    </row>
    <row r="3" spans="1:7" ht="69.75" customHeight="1" x14ac:dyDescent="0.3">
      <c r="C3" s="387" t="s">
        <v>187</v>
      </c>
      <c r="D3" s="388"/>
      <c r="E3" s="388"/>
      <c r="F3" s="388"/>
      <c r="G3" s="388"/>
    </row>
    <row r="4" spans="1:7" ht="80.099999999999994" customHeight="1" thickBot="1" x14ac:dyDescent="0.45">
      <c r="B4" s="37"/>
      <c r="C4" s="23"/>
      <c r="F4" s="24"/>
      <c r="G4" s="24"/>
    </row>
    <row r="5" spans="1:7" ht="65.099999999999994" customHeight="1" thickBot="1" x14ac:dyDescent="0.35">
      <c r="B5" s="38"/>
      <c r="C5" s="377" t="s">
        <v>109</v>
      </c>
      <c r="D5" s="378"/>
      <c r="E5" s="26" t="s">
        <v>188</v>
      </c>
      <c r="F5" s="26" t="s">
        <v>39</v>
      </c>
      <c r="G5" s="26" t="s">
        <v>42</v>
      </c>
    </row>
    <row r="6" spans="1:7" s="24" customFormat="1" ht="45" customHeight="1" thickBot="1" x14ac:dyDescent="0.45">
      <c r="A6"/>
      <c r="B6" s="39"/>
      <c r="C6" s="371" t="s">
        <v>110</v>
      </c>
      <c r="D6" s="372"/>
      <c r="E6" s="40" t="s">
        <v>18</v>
      </c>
      <c r="F6" s="40" t="s">
        <v>18</v>
      </c>
      <c r="G6" s="41" t="s">
        <v>111</v>
      </c>
    </row>
    <row r="7" spans="1:7" s="24" customFormat="1" ht="45" customHeight="1" thickBot="1" x14ac:dyDescent="0.45">
      <c r="A7"/>
      <c r="B7" s="39"/>
      <c r="C7" s="371" t="s">
        <v>9</v>
      </c>
      <c r="D7" s="372"/>
      <c r="E7" s="40" t="s">
        <v>31</v>
      </c>
      <c r="F7" s="40" t="s">
        <v>31</v>
      </c>
      <c r="G7" s="41" t="s">
        <v>31</v>
      </c>
    </row>
    <row r="8" spans="1:7" s="24" customFormat="1" ht="45" customHeight="1" thickBot="1" x14ac:dyDescent="0.45">
      <c r="A8"/>
      <c r="B8" s="39"/>
      <c r="C8" s="371" t="s">
        <v>113</v>
      </c>
      <c r="D8" s="372"/>
      <c r="E8" s="42" t="s">
        <v>189</v>
      </c>
      <c r="F8" s="42" t="s">
        <v>189</v>
      </c>
      <c r="G8" s="42" t="s">
        <v>189</v>
      </c>
    </row>
    <row r="9" spans="1:7" ht="69.75" customHeight="1" thickBot="1" x14ac:dyDescent="0.35"/>
    <row r="10" spans="1:7" ht="65.099999999999994" customHeight="1" thickBot="1" x14ac:dyDescent="0.35">
      <c r="B10" s="38"/>
      <c r="C10" s="377" t="s">
        <v>115</v>
      </c>
      <c r="D10" s="378"/>
      <c r="E10" s="381" t="s">
        <v>116</v>
      </c>
      <c r="F10" s="389"/>
      <c r="G10" s="389"/>
    </row>
    <row r="11" spans="1:7" ht="66" customHeight="1" thickBot="1" x14ac:dyDescent="0.35">
      <c r="B11" s="38"/>
      <c r="C11" s="371" t="s">
        <v>117</v>
      </c>
      <c r="D11" s="372"/>
      <c r="E11" s="43"/>
      <c r="F11" s="43"/>
      <c r="G11" s="43"/>
    </row>
    <row r="12" spans="1:7" ht="66" customHeight="1" thickBot="1" x14ac:dyDescent="0.35">
      <c r="B12" s="38"/>
      <c r="C12" s="371" t="s">
        <v>118</v>
      </c>
      <c r="D12" s="372"/>
      <c r="E12" s="43"/>
      <c r="F12" s="43"/>
      <c r="G12" s="43"/>
    </row>
    <row r="13" spans="1:7" ht="65.099999999999994" customHeight="1" thickBot="1" x14ac:dyDescent="0.35">
      <c r="B13" s="39"/>
      <c r="C13" s="377" t="s">
        <v>119</v>
      </c>
      <c r="D13" s="378"/>
      <c r="E13" s="381"/>
      <c r="F13" s="382"/>
      <c r="G13" s="69"/>
    </row>
    <row r="14" spans="1:7" ht="45" customHeight="1" x14ac:dyDescent="0.3">
      <c r="B14" s="39"/>
      <c r="C14" s="29" t="s">
        <v>120</v>
      </c>
      <c r="D14" s="44" t="s">
        <v>121</v>
      </c>
      <c r="E14" s="45"/>
      <c r="F14" s="45"/>
      <c r="G14" s="45"/>
    </row>
    <row r="15" spans="1:7" ht="45" customHeight="1" x14ac:dyDescent="0.3">
      <c r="B15" s="39"/>
      <c r="C15" s="34" t="s">
        <v>122</v>
      </c>
      <c r="D15" s="46" t="s">
        <v>123</v>
      </c>
      <c r="E15" s="47"/>
      <c r="F15" s="47"/>
      <c r="G15" s="47"/>
    </row>
    <row r="16" spans="1:7" ht="45" customHeight="1" x14ac:dyDescent="0.3">
      <c r="B16" s="39"/>
      <c r="C16" s="34" t="s">
        <v>124</v>
      </c>
      <c r="D16" s="46" t="s">
        <v>125</v>
      </c>
      <c r="E16" s="47"/>
      <c r="F16" s="47"/>
      <c r="G16" s="47"/>
    </row>
    <row r="17" spans="1:7" ht="45" customHeight="1" x14ac:dyDescent="0.3">
      <c r="B17" s="38"/>
      <c r="C17" s="34" t="s">
        <v>126</v>
      </c>
      <c r="D17" s="46" t="s">
        <v>125</v>
      </c>
      <c r="E17" s="47"/>
      <c r="F17" s="47"/>
      <c r="G17" s="47"/>
    </row>
    <row r="18" spans="1:7" s="24" customFormat="1" ht="45" customHeight="1" x14ac:dyDescent="0.4">
      <c r="A18"/>
      <c r="B18" s="39"/>
      <c r="C18" s="34" t="s">
        <v>127</v>
      </c>
      <c r="D18" s="46" t="s">
        <v>125</v>
      </c>
      <c r="E18" s="47"/>
      <c r="F18" s="47"/>
      <c r="G18" s="47"/>
    </row>
    <row r="19" spans="1:7" s="24" customFormat="1" ht="45" customHeight="1" x14ac:dyDescent="0.4">
      <c r="A19"/>
      <c r="B19" s="39"/>
      <c r="C19" s="34" t="s">
        <v>190</v>
      </c>
      <c r="D19" s="46" t="s">
        <v>191</v>
      </c>
      <c r="E19" s="47"/>
      <c r="F19" s="47"/>
      <c r="G19" s="47"/>
    </row>
    <row r="20" spans="1:7" s="24" customFormat="1" ht="69" customHeight="1" x14ac:dyDescent="0.4">
      <c r="A20"/>
      <c r="B20" s="38"/>
      <c r="C20" s="34" t="s">
        <v>130</v>
      </c>
      <c r="D20" s="46" t="s">
        <v>131</v>
      </c>
      <c r="E20" s="47"/>
      <c r="F20" s="77"/>
      <c r="G20" s="77"/>
    </row>
    <row r="21" spans="1:7" s="24" customFormat="1" ht="65.099999999999994" customHeight="1" x14ac:dyDescent="0.4">
      <c r="A21"/>
      <c r="B21" s="38"/>
      <c r="C21" s="34" t="s">
        <v>132</v>
      </c>
      <c r="D21" s="46" t="s">
        <v>125</v>
      </c>
      <c r="E21" s="47"/>
      <c r="F21" s="77"/>
      <c r="G21" s="77"/>
    </row>
    <row r="22" spans="1:7" s="24" customFormat="1" ht="45" customHeight="1" x14ac:dyDescent="0.4">
      <c r="A22"/>
      <c r="B22" s="39"/>
      <c r="C22" s="34" t="s">
        <v>133</v>
      </c>
      <c r="D22" s="46" t="s">
        <v>125</v>
      </c>
      <c r="E22" s="47"/>
      <c r="F22" s="47"/>
      <c r="G22" s="47"/>
    </row>
    <row r="23" spans="1:7" s="24" customFormat="1" ht="45" customHeight="1" x14ac:dyDescent="0.4">
      <c r="A23"/>
      <c r="B23" s="39"/>
      <c r="C23" s="34" t="s">
        <v>134</v>
      </c>
      <c r="D23" s="48">
        <v>1500</v>
      </c>
      <c r="E23" s="47"/>
      <c r="F23" s="47"/>
      <c r="G23" s="47"/>
    </row>
    <row r="24" spans="1:7" s="24" customFormat="1" ht="65.099999999999994" customHeight="1" x14ac:dyDescent="0.4">
      <c r="A24"/>
      <c r="B24" s="39"/>
      <c r="C24" s="34" t="s">
        <v>135</v>
      </c>
      <c r="D24" s="50">
        <v>25</v>
      </c>
      <c r="E24" s="47"/>
      <c r="F24" s="47"/>
      <c r="G24" s="47"/>
    </row>
    <row r="25" spans="1:7" s="24" customFormat="1" ht="45" customHeight="1" x14ac:dyDescent="0.4">
      <c r="A25"/>
      <c r="B25" s="39"/>
      <c r="C25" s="51" t="s">
        <v>136</v>
      </c>
      <c r="D25" s="50" t="s">
        <v>125</v>
      </c>
      <c r="E25" s="47"/>
      <c r="F25" s="47"/>
      <c r="G25" s="47"/>
    </row>
    <row r="26" spans="1:7" s="24" customFormat="1" ht="45" customHeight="1" x14ac:dyDescent="0.4">
      <c r="A26"/>
      <c r="B26" s="39"/>
      <c r="C26" s="34" t="s">
        <v>137</v>
      </c>
      <c r="D26" s="53" t="s">
        <v>125</v>
      </c>
      <c r="E26" s="47"/>
      <c r="F26" s="47"/>
      <c r="G26" s="47"/>
    </row>
    <row r="27" spans="1:7" s="24" customFormat="1" ht="45" customHeight="1" x14ac:dyDescent="0.4">
      <c r="A27"/>
      <c r="B27" s="39"/>
      <c r="C27" s="34" t="s">
        <v>138</v>
      </c>
      <c r="D27" s="53" t="s">
        <v>125</v>
      </c>
      <c r="E27" s="47"/>
      <c r="F27" s="77"/>
      <c r="G27" s="77"/>
    </row>
    <row r="28" spans="1:7" s="24" customFormat="1" ht="65.099999999999994" customHeight="1" x14ac:dyDescent="0.4">
      <c r="A28"/>
      <c r="B28" s="39"/>
      <c r="C28" s="34" t="s">
        <v>139</v>
      </c>
      <c r="D28" s="46" t="s">
        <v>140</v>
      </c>
      <c r="E28" s="47"/>
      <c r="F28" s="47"/>
      <c r="G28" s="47"/>
    </row>
    <row r="29" spans="1:7" s="24" customFormat="1" ht="45" customHeight="1" x14ac:dyDescent="0.4">
      <c r="A29"/>
      <c r="B29" s="39"/>
      <c r="C29" s="34" t="s">
        <v>141</v>
      </c>
      <c r="D29" s="50" t="s">
        <v>125</v>
      </c>
      <c r="E29" s="47"/>
      <c r="F29" s="47"/>
      <c r="G29" s="47"/>
    </row>
    <row r="30" spans="1:7" s="24" customFormat="1" ht="45" customHeight="1" x14ac:dyDescent="0.4">
      <c r="A30"/>
      <c r="B30" s="39"/>
      <c r="C30" s="34" t="s">
        <v>142</v>
      </c>
      <c r="D30" s="54" t="s">
        <v>143</v>
      </c>
      <c r="E30" s="55"/>
      <c r="F30" s="55"/>
      <c r="G30" s="55"/>
    </row>
    <row r="31" spans="1:7" s="24" customFormat="1" ht="45" customHeight="1" thickBot="1" x14ac:dyDescent="0.45">
      <c r="A31"/>
      <c r="B31" s="39"/>
      <c r="C31" s="34" t="s">
        <v>144</v>
      </c>
      <c r="D31" s="54" t="s">
        <v>145</v>
      </c>
      <c r="E31" s="55"/>
      <c r="F31" s="55"/>
      <c r="G31" s="55"/>
    </row>
    <row r="32" spans="1:7" s="28" customFormat="1" ht="65.099999999999994" customHeight="1" thickBot="1" x14ac:dyDescent="0.35">
      <c r="B32" s="39"/>
      <c r="C32" s="377" t="s">
        <v>148</v>
      </c>
      <c r="D32" s="378"/>
      <c r="E32" s="379"/>
      <c r="F32" s="380"/>
      <c r="G32" s="70"/>
    </row>
    <row r="33" spans="2:7" s="28" customFormat="1" ht="65.099999999999994" customHeight="1" x14ac:dyDescent="0.3">
      <c r="B33" s="39"/>
      <c r="C33" s="395" t="s">
        <v>192</v>
      </c>
      <c r="D33" s="396"/>
      <c r="E33" s="31"/>
      <c r="F33" s="66"/>
      <c r="G33" s="31"/>
    </row>
    <row r="34" spans="2:7" s="28" customFormat="1" ht="65.099999999999994" customHeight="1" x14ac:dyDescent="0.3">
      <c r="B34" s="39"/>
      <c r="C34" s="384" t="s">
        <v>149</v>
      </c>
      <c r="D34" s="385"/>
      <c r="E34" s="35"/>
      <c r="F34" s="47"/>
      <c r="G34" s="35"/>
    </row>
    <row r="35" spans="2:7" s="28" customFormat="1" ht="65.099999999999994" customHeight="1" x14ac:dyDescent="0.3">
      <c r="B35" s="39"/>
      <c r="C35" s="384" t="s">
        <v>150</v>
      </c>
      <c r="D35" s="385"/>
      <c r="E35" s="35"/>
      <c r="F35" s="77"/>
      <c r="G35" s="76"/>
    </row>
    <row r="36" spans="2:7" s="28" customFormat="1" ht="45" customHeight="1" x14ac:dyDescent="0.3">
      <c r="B36" s="39"/>
      <c r="C36" s="384" t="s">
        <v>151</v>
      </c>
      <c r="D36" s="385"/>
      <c r="E36" s="35"/>
      <c r="F36" s="47"/>
      <c r="G36" s="35"/>
    </row>
    <row r="37" spans="2:7" s="28" customFormat="1" ht="45" customHeight="1" x14ac:dyDescent="0.3">
      <c r="B37" s="39"/>
      <c r="C37" s="386" t="s">
        <v>152</v>
      </c>
      <c r="D37" s="385"/>
      <c r="E37" s="47"/>
      <c r="F37" s="47"/>
      <c r="G37" s="47"/>
    </row>
    <row r="38" spans="2:7" ht="45" customHeight="1" x14ac:dyDescent="0.3">
      <c r="B38" s="39"/>
      <c r="C38" s="57" t="s">
        <v>153</v>
      </c>
      <c r="D38" s="58"/>
      <c r="E38" s="47"/>
      <c r="F38" s="47"/>
      <c r="G38" s="47"/>
    </row>
    <row r="39" spans="2:7" ht="45" customHeight="1" x14ac:dyDescent="0.3">
      <c r="B39" s="39"/>
      <c r="C39" s="71" t="s">
        <v>154</v>
      </c>
      <c r="D39" s="58"/>
      <c r="E39" s="47"/>
      <c r="F39" s="77"/>
      <c r="G39" s="77"/>
    </row>
    <row r="40" spans="2:7" s="28" customFormat="1" ht="45" customHeight="1" x14ac:dyDescent="0.3">
      <c r="B40" s="39"/>
      <c r="C40" s="59" t="s">
        <v>156</v>
      </c>
      <c r="D40" s="58"/>
      <c r="E40" s="35"/>
      <c r="F40" s="35"/>
      <c r="G40" s="35"/>
    </row>
    <row r="41" spans="2:7" s="28" customFormat="1" ht="45" customHeight="1" x14ac:dyDescent="0.3">
      <c r="B41" s="39"/>
      <c r="C41" s="59" t="s">
        <v>157</v>
      </c>
      <c r="D41" s="58"/>
      <c r="E41" s="35"/>
      <c r="F41" s="35"/>
      <c r="G41" s="35"/>
    </row>
    <row r="42" spans="2:7" s="28" customFormat="1" ht="45" customHeight="1" x14ac:dyDescent="0.3">
      <c r="B42" s="39"/>
      <c r="C42" s="59" t="s">
        <v>158</v>
      </c>
      <c r="D42" s="58"/>
      <c r="E42" s="35"/>
      <c r="F42" s="35"/>
      <c r="G42" s="35"/>
    </row>
    <row r="43" spans="2:7" s="28" customFormat="1" ht="45" customHeight="1" x14ac:dyDescent="0.3">
      <c r="B43" s="38"/>
      <c r="C43" s="59" t="s">
        <v>159</v>
      </c>
      <c r="D43" s="58"/>
      <c r="E43" s="36"/>
      <c r="F43" s="75"/>
      <c r="G43" s="75"/>
    </row>
    <row r="44" spans="2:7" s="28" customFormat="1" ht="45" customHeight="1" x14ac:dyDescent="0.3">
      <c r="B44" s="39"/>
      <c r="C44" s="59" t="s">
        <v>160</v>
      </c>
      <c r="D44" s="58"/>
      <c r="E44" s="35"/>
      <c r="F44" s="76"/>
      <c r="G44" s="76"/>
    </row>
    <row r="45" spans="2:7" s="28" customFormat="1" ht="45" customHeight="1" x14ac:dyDescent="0.3">
      <c r="B45" s="39"/>
      <c r="C45" s="59" t="s">
        <v>161</v>
      </c>
      <c r="D45" s="58"/>
      <c r="E45" s="35"/>
      <c r="F45" s="76"/>
      <c r="G45" s="76"/>
    </row>
    <row r="46" spans="2:7" s="28" customFormat="1" ht="45" customHeight="1" x14ac:dyDescent="0.3">
      <c r="B46" s="39"/>
      <c r="C46" s="59" t="s">
        <v>162</v>
      </c>
      <c r="D46" s="58"/>
      <c r="E46" s="35"/>
      <c r="F46" s="76"/>
      <c r="G46" s="76"/>
    </row>
    <row r="47" spans="2:7" s="28" customFormat="1" ht="45" customHeight="1" x14ac:dyDescent="0.3">
      <c r="B47" s="39"/>
      <c r="C47" s="59" t="s">
        <v>163</v>
      </c>
      <c r="D47" s="58"/>
      <c r="E47" s="35"/>
      <c r="F47" s="35"/>
      <c r="G47" s="35"/>
    </row>
    <row r="48" spans="2:7" s="28" customFormat="1" ht="45" customHeight="1" x14ac:dyDescent="0.3">
      <c r="B48" s="39"/>
      <c r="C48" s="57" t="s">
        <v>164</v>
      </c>
      <c r="D48" s="58"/>
      <c r="E48" s="35"/>
      <c r="F48" s="35"/>
      <c r="G48" s="35"/>
    </row>
    <row r="49" spans="2:8" s="28" customFormat="1" ht="45" customHeight="1" x14ac:dyDescent="0.3">
      <c r="B49" s="39"/>
      <c r="C49" s="59" t="s">
        <v>165</v>
      </c>
      <c r="D49" s="58"/>
      <c r="E49" s="35"/>
      <c r="F49" s="35"/>
      <c r="G49" s="35"/>
    </row>
    <row r="50" spans="2:8" s="28" customFormat="1" ht="45" customHeight="1" x14ac:dyDescent="0.3">
      <c r="B50" s="39"/>
      <c r="C50" s="57" t="s">
        <v>166</v>
      </c>
      <c r="D50" s="58"/>
      <c r="E50" s="35"/>
      <c r="F50" s="35"/>
      <c r="G50" s="35"/>
    </row>
    <row r="51" spans="2:8" s="28" customFormat="1" ht="45" customHeight="1" x14ac:dyDescent="0.3">
      <c r="B51" s="39"/>
      <c r="C51" s="57" t="s">
        <v>167</v>
      </c>
      <c r="D51" s="58"/>
      <c r="E51" s="35"/>
      <c r="F51" s="35"/>
      <c r="G51" s="35"/>
    </row>
    <row r="52" spans="2:8" s="28" customFormat="1" ht="45" customHeight="1" x14ac:dyDescent="0.3">
      <c r="B52" s="39"/>
      <c r="C52" s="57" t="s">
        <v>168</v>
      </c>
      <c r="D52" s="58"/>
      <c r="E52" s="35"/>
      <c r="F52" s="35"/>
      <c r="G52" s="35"/>
    </row>
    <row r="53" spans="2:8" s="28" customFormat="1" ht="45" customHeight="1" thickBot="1" x14ac:dyDescent="0.35">
      <c r="B53" s="39"/>
      <c r="C53" s="67" t="s">
        <v>169</v>
      </c>
      <c r="D53" s="68"/>
      <c r="E53" s="35"/>
      <c r="F53" s="35"/>
      <c r="G53" s="35"/>
    </row>
    <row r="54" spans="2:8" ht="65.099999999999994" customHeight="1" thickBot="1" x14ac:dyDescent="0.45">
      <c r="B54" s="39"/>
      <c r="C54" s="377" t="s">
        <v>183</v>
      </c>
      <c r="D54" s="378"/>
      <c r="E54" s="379"/>
      <c r="F54" s="380"/>
      <c r="G54" s="70"/>
      <c r="H54" s="24"/>
    </row>
    <row r="55" spans="2:8" ht="45" customHeight="1" thickBot="1" x14ac:dyDescent="0.45">
      <c r="B55" s="38"/>
      <c r="C55" s="391" t="s">
        <v>193</v>
      </c>
      <c r="D55" s="392"/>
      <c r="E55" s="117"/>
      <c r="F55" s="117"/>
      <c r="G55" s="60"/>
      <c r="H55" s="24"/>
    </row>
    <row r="56" spans="2:8" s="28" customFormat="1" ht="65.099999999999994" customHeight="1" thickBot="1" x14ac:dyDescent="0.35">
      <c r="B56" s="39"/>
      <c r="C56" s="377" t="s">
        <v>170</v>
      </c>
      <c r="D56" s="378"/>
      <c r="E56" s="381"/>
      <c r="F56" s="382"/>
      <c r="G56" s="69"/>
    </row>
    <row r="57" spans="2:8" s="28" customFormat="1" ht="150" customHeight="1" thickBot="1" x14ac:dyDescent="0.35">
      <c r="B57" s="38"/>
      <c r="C57" s="371" t="s">
        <v>171</v>
      </c>
      <c r="D57" s="383"/>
      <c r="E57" s="64"/>
      <c r="F57" s="65"/>
      <c r="G57" s="64"/>
    </row>
    <row r="58" spans="2:8" ht="30" customHeight="1" x14ac:dyDescent="0.3"/>
  </sheetData>
  <mergeCells count="25">
    <mergeCell ref="C55:D55"/>
    <mergeCell ref="C56:D56"/>
    <mergeCell ref="E56:F56"/>
    <mergeCell ref="C57:D57"/>
    <mergeCell ref="C54:D54"/>
    <mergeCell ref="E54:F54"/>
    <mergeCell ref="C13:D13"/>
    <mergeCell ref="E13:F13"/>
    <mergeCell ref="C36:D36"/>
    <mergeCell ref="C37:D37"/>
    <mergeCell ref="C32:D32"/>
    <mergeCell ref="E32:F32"/>
    <mergeCell ref="C33:D33"/>
    <mergeCell ref="C34:D34"/>
    <mergeCell ref="C35:D35"/>
    <mergeCell ref="C1:G1"/>
    <mergeCell ref="C10:D10"/>
    <mergeCell ref="E10:G10"/>
    <mergeCell ref="C11:D11"/>
    <mergeCell ref="C12:D12"/>
    <mergeCell ref="C5:D5"/>
    <mergeCell ref="C6:D6"/>
    <mergeCell ref="C7:D7"/>
    <mergeCell ref="C8:D8"/>
    <mergeCell ref="C3:G3"/>
  </mergeCells>
  <pageMargins left="0.39370078740157483" right="0.31496062992125984" top="0.74803149606299213" bottom="0.35433070866141736" header="0.31496062992125984" footer="0.31496062992125984"/>
  <pageSetup paperSize="8" scale="25"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3C5D1-0D0F-421E-819B-EE5A01F081F6}">
  <sheetPr>
    <pageSetUpPr fitToPage="1"/>
  </sheetPr>
  <dimension ref="B1:G23"/>
  <sheetViews>
    <sheetView showGridLines="0" tabSelected="1" topLeftCell="C2" zoomScale="70" zoomScaleNormal="70" workbookViewId="0">
      <selection activeCell="D6" sqref="D6"/>
    </sheetView>
  </sheetViews>
  <sheetFormatPr baseColWidth="10" defaultColWidth="11.44140625" defaultRowHeight="21" x14ac:dyDescent="0.4"/>
  <cols>
    <col min="1" max="1" width="5.6640625" customWidth="1"/>
    <col min="2" max="2" width="95.6640625" style="22" customWidth="1"/>
    <col min="3" max="3" width="74.5546875" style="23" customWidth="1"/>
    <col min="4" max="4" width="133.5546875" style="23" customWidth="1"/>
    <col min="5" max="5" width="16.6640625" style="23" customWidth="1"/>
    <col min="6" max="6" width="50.6640625" style="24" customWidth="1"/>
    <col min="7" max="7" width="29" style="24" bestFit="1" customWidth="1"/>
  </cols>
  <sheetData>
    <row r="1" spans="2:7" ht="118.5" customHeight="1" x14ac:dyDescent="0.4"/>
    <row r="3" spans="2:7" ht="143.25" customHeight="1" x14ac:dyDescent="0.4">
      <c r="B3" s="397" t="s">
        <v>0</v>
      </c>
      <c r="C3" s="397"/>
      <c r="D3" s="397"/>
      <c r="E3" s="25"/>
    </row>
    <row r="4" spans="2:7" ht="21.6" thickBot="1" x14ac:dyDescent="0.45">
      <c r="C4" s="22"/>
      <c r="D4" s="22"/>
      <c r="E4" s="25"/>
    </row>
    <row r="5" spans="2:7" ht="45.6" thickBot="1" x14ac:dyDescent="0.45">
      <c r="B5" s="374" t="s">
        <v>194</v>
      </c>
      <c r="C5" s="375"/>
      <c r="D5" s="376"/>
      <c r="E5" s="25"/>
    </row>
    <row r="6" spans="2:7" ht="34.200000000000003" thickBot="1" x14ac:dyDescent="0.45">
      <c r="D6" s="410" t="s">
        <v>359</v>
      </c>
    </row>
    <row r="7" spans="2:7" s="28" customFormat="1" ht="65.099999999999994" customHeight="1" thickBot="1" x14ac:dyDescent="0.35">
      <c r="B7" s="377" t="s">
        <v>308</v>
      </c>
      <c r="C7" s="378"/>
      <c r="D7" s="26" t="s">
        <v>116</v>
      </c>
      <c r="E7" s="23"/>
      <c r="F7" s="27"/>
      <c r="G7" s="27"/>
    </row>
    <row r="8" spans="2:7" ht="60.75" customHeight="1" thickBot="1" x14ac:dyDescent="0.45">
      <c r="B8" s="29" t="s">
        <v>195</v>
      </c>
      <c r="C8" s="30" t="s">
        <v>214</v>
      </c>
      <c r="D8" s="31"/>
      <c r="E8" s="24"/>
      <c r="G8"/>
    </row>
    <row r="9" spans="2:7" ht="60.75" customHeight="1" thickBot="1" x14ac:dyDescent="0.45">
      <c r="B9" s="108" t="s">
        <v>196</v>
      </c>
      <c r="C9" s="109" t="s">
        <v>214</v>
      </c>
      <c r="D9" s="107"/>
      <c r="E9" s="24"/>
      <c r="G9"/>
    </row>
    <row r="10" spans="2:7" s="28" customFormat="1" ht="81" customHeight="1" thickBot="1" x14ac:dyDescent="0.35">
      <c r="B10" s="29" t="s">
        <v>197</v>
      </c>
      <c r="C10" s="32" t="s">
        <v>198</v>
      </c>
      <c r="D10" s="33"/>
      <c r="E10" s="23"/>
      <c r="F10" s="27"/>
      <c r="G10" s="27"/>
    </row>
    <row r="11" spans="2:7" ht="60.75" customHeight="1" thickBot="1" x14ac:dyDescent="0.45">
      <c r="B11" s="29" t="s">
        <v>199</v>
      </c>
      <c r="C11" s="30" t="s">
        <v>200</v>
      </c>
      <c r="D11" s="31"/>
      <c r="E11" s="24"/>
      <c r="G11"/>
    </row>
    <row r="12" spans="2:7" ht="60.75" customHeight="1" thickBot="1" x14ac:dyDescent="0.45">
      <c r="B12" s="29" t="s">
        <v>201</v>
      </c>
      <c r="C12" s="30" t="s">
        <v>202</v>
      </c>
      <c r="D12" s="31"/>
      <c r="E12" s="24"/>
      <c r="G12"/>
    </row>
    <row r="13" spans="2:7" ht="60.75" customHeight="1" thickBot="1" x14ac:dyDescent="0.45">
      <c r="B13" s="29" t="s">
        <v>203</v>
      </c>
      <c r="C13" s="30" t="s">
        <v>204</v>
      </c>
      <c r="D13" s="31"/>
      <c r="E13" s="24"/>
      <c r="G13"/>
    </row>
    <row r="14" spans="2:7" ht="60.75" customHeight="1" thickBot="1" x14ac:dyDescent="0.45">
      <c r="B14" s="29" t="s">
        <v>205</v>
      </c>
      <c r="C14" s="30">
        <v>0.95</v>
      </c>
      <c r="D14" s="31"/>
      <c r="E14" s="24"/>
      <c r="G14"/>
    </row>
    <row r="15" spans="2:7" ht="60.75" customHeight="1" thickBot="1" x14ac:dyDescent="0.45">
      <c r="B15" s="29" t="s">
        <v>206</v>
      </c>
      <c r="C15" s="30" t="s">
        <v>207</v>
      </c>
      <c r="D15" s="31"/>
      <c r="E15" s="24"/>
      <c r="G15"/>
    </row>
    <row r="16" spans="2:7" ht="60.75" customHeight="1" thickBot="1" x14ac:dyDescent="0.45">
      <c r="B16" s="29" t="s">
        <v>208</v>
      </c>
      <c r="C16" s="30" t="s">
        <v>209</v>
      </c>
      <c r="D16" s="31"/>
      <c r="E16" s="24"/>
      <c r="G16"/>
    </row>
    <row r="17" spans="2:7" ht="60.75" customHeight="1" thickBot="1" x14ac:dyDescent="0.45">
      <c r="B17" s="29" t="s">
        <v>210</v>
      </c>
      <c r="C17" s="30" t="s">
        <v>211</v>
      </c>
      <c r="D17" s="31"/>
      <c r="E17" s="24"/>
      <c r="G17"/>
    </row>
    <row r="18" spans="2:7" ht="60.75" customHeight="1" thickBot="1" x14ac:dyDescent="0.45">
      <c r="B18" s="111" t="s">
        <v>212</v>
      </c>
      <c r="C18" s="109" t="s">
        <v>207</v>
      </c>
      <c r="D18" s="107"/>
      <c r="E18" s="24"/>
      <c r="G18"/>
    </row>
    <row r="19" spans="2:7" s="28" customFormat="1" ht="81" customHeight="1" thickBot="1" x14ac:dyDescent="0.35">
      <c r="B19" s="110" t="s">
        <v>213</v>
      </c>
      <c r="C19" s="32" t="s">
        <v>214</v>
      </c>
      <c r="D19" s="107"/>
      <c r="E19" s="23"/>
      <c r="F19" s="27"/>
      <c r="G19" s="27"/>
    </row>
    <row r="20" spans="2:7" ht="196.5" customHeight="1" thickBot="1" x14ac:dyDescent="0.45">
      <c r="B20" s="371" t="s">
        <v>171</v>
      </c>
      <c r="C20" s="372"/>
      <c r="D20" s="107"/>
    </row>
    <row r="23" spans="2:7" ht="33.6" x14ac:dyDescent="0.4">
      <c r="B23" s="411" t="s">
        <v>359</v>
      </c>
    </row>
  </sheetData>
  <mergeCells count="4">
    <mergeCell ref="B3:D3"/>
    <mergeCell ref="B5:D5"/>
    <mergeCell ref="B7:C7"/>
    <mergeCell ref="B20:C20"/>
  </mergeCells>
  <pageMargins left="0.59055118110236227" right="0.51181102362204722" top="0.39370078740157483" bottom="0" header="0.31496062992125984" footer="0.31496062992125984"/>
  <pageSetup paperSize="8" scale="54" orientation="landscape"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7D103-6DC3-49FE-B4C3-D7BFD1600A6A}">
  <dimension ref="A1:E36"/>
  <sheetViews>
    <sheetView topLeftCell="A13" workbookViewId="0">
      <selection activeCell="C15" sqref="C15"/>
    </sheetView>
  </sheetViews>
  <sheetFormatPr baseColWidth="10" defaultColWidth="11.44140625" defaultRowHeight="14.4" x14ac:dyDescent="0.3"/>
  <cols>
    <col min="1" max="1" width="43" style="10" customWidth="1"/>
    <col min="2" max="2" width="12.44140625" style="10" customWidth="1"/>
    <col min="3" max="3" width="59.33203125" style="6" bestFit="1" customWidth="1"/>
    <col min="4" max="4" width="25" customWidth="1"/>
    <col min="5" max="5" width="84.109375" customWidth="1"/>
  </cols>
  <sheetData>
    <row r="1" spans="1:5" ht="33.75" customHeight="1" x14ac:dyDescent="0.3">
      <c r="A1" s="398" t="s">
        <v>215</v>
      </c>
      <c r="B1" s="398"/>
      <c r="C1" s="398"/>
      <c r="D1" s="398"/>
      <c r="E1" s="398"/>
    </row>
    <row r="3" spans="1:5" ht="114" customHeight="1" x14ac:dyDescent="0.3">
      <c r="A3" s="399" t="s">
        <v>216</v>
      </c>
      <c r="B3" s="399"/>
      <c r="C3" s="399"/>
      <c r="D3" s="399"/>
      <c r="E3" s="399"/>
    </row>
    <row r="5" spans="1:5" ht="59.25" customHeight="1" x14ac:dyDescent="0.3">
      <c r="A5" s="7" t="s">
        <v>217</v>
      </c>
      <c r="B5" s="7" t="s">
        <v>218</v>
      </c>
      <c r="C5" s="7" t="s">
        <v>219</v>
      </c>
      <c r="D5" s="7" t="s">
        <v>220</v>
      </c>
      <c r="E5" s="8" t="s">
        <v>221</v>
      </c>
    </row>
    <row r="6" spans="1:5" ht="72" x14ac:dyDescent="0.3">
      <c r="A6" s="21" t="s">
        <v>222</v>
      </c>
      <c r="B6" s="18" t="s">
        <v>223</v>
      </c>
      <c r="C6" s="4" t="s">
        <v>224</v>
      </c>
      <c r="D6" s="1"/>
      <c r="E6" s="1"/>
    </row>
    <row r="7" spans="1:5" ht="86.4" x14ac:dyDescent="0.3">
      <c r="A7" s="20" t="s">
        <v>225</v>
      </c>
      <c r="B7" s="18" t="s">
        <v>226</v>
      </c>
      <c r="C7" s="4" t="s">
        <v>309</v>
      </c>
      <c r="D7" s="1"/>
      <c r="E7" s="1"/>
    </row>
    <row r="8" spans="1:5" ht="57.6" x14ac:dyDescent="0.3">
      <c r="A8" s="21" t="s">
        <v>222</v>
      </c>
      <c r="B8" s="18" t="s">
        <v>227</v>
      </c>
      <c r="C8" s="4" t="s">
        <v>228</v>
      </c>
      <c r="D8" s="1"/>
      <c r="E8" s="1"/>
    </row>
    <row r="9" spans="1:5" ht="100.8" x14ac:dyDescent="0.3">
      <c r="A9" s="21" t="s">
        <v>229</v>
      </c>
      <c r="B9" s="18" t="s">
        <v>227</v>
      </c>
      <c r="C9" s="4" t="s">
        <v>230</v>
      </c>
      <c r="D9" s="1"/>
      <c r="E9" s="1"/>
    </row>
    <row r="10" spans="1:5" ht="57.6" x14ac:dyDescent="0.3">
      <c r="A10" s="21" t="s">
        <v>229</v>
      </c>
      <c r="B10" s="18" t="s">
        <v>231</v>
      </c>
      <c r="C10" s="4" t="s">
        <v>232</v>
      </c>
      <c r="D10" s="1"/>
      <c r="E10" s="1"/>
    </row>
    <row r="11" spans="1:5" ht="144" x14ac:dyDescent="0.3">
      <c r="A11" s="21" t="s">
        <v>229</v>
      </c>
      <c r="B11" s="18" t="s">
        <v>231</v>
      </c>
      <c r="C11" s="4" t="s">
        <v>233</v>
      </c>
      <c r="D11" s="1"/>
      <c r="E11" s="1"/>
    </row>
    <row r="12" spans="1:5" ht="86.4" x14ac:dyDescent="0.3">
      <c r="A12" s="21" t="s">
        <v>229</v>
      </c>
      <c r="B12" s="18" t="s">
        <v>234</v>
      </c>
      <c r="C12" s="4" t="s">
        <v>235</v>
      </c>
      <c r="D12" s="1"/>
      <c r="E12" s="1"/>
    </row>
    <row r="13" spans="1:5" ht="86.4" x14ac:dyDescent="0.3">
      <c r="A13" s="21" t="s">
        <v>229</v>
      </c>
      <c r="B13" s="18" t="s">
        <v>234</v>
      </c>
      <c r="C13" s="4" t="s">
        <v>236</v>
      </c>
      <c r="D13" s="1"/>
      <c r="E13" s="1"/>
    </row>
    <row r="14" spans="1:5" ht="86.4" x14ac:dyDescent="0.3">
      <c r="A14" s="21" t="s">
        <v>222</v>
      </c>
      <c r="B14" s="18" t="s">
        <v>234</v>
      </c>
      <c r="C14" s="4" t="s">
        <v>237</v>
      </c>
      <c r="D14" s="1"/>
      <c r="E14" s="1"/>
    </row>
    <row r="15" spans="1:5" ht="144" x14ac:dyDescent="0.3">
      <c r="A15" s="21" t="s">
        <v>222</v>
      </c>
      <c r="B15" s="18" t="s">
        <v>238</v>
      </c>
      <c r="C15" s="4" t="s">
        <v>313</v>
      </c>
      <c r="D15" s="1"/>
      <c r="E15" s="1"/>
    </row>
    <row r="16" spans="1:5" ht="57.6" x14ac:dyDescent="0.3">
      <c r="A16" s="21" t="s">
        <v>229</v>
      </c>
      <c r="B16" s="18" t="s">
        <v>239</v>
      </c>
      <c r="C16" s="4" t="s">
        <v>240</v>
      </c>
      <c r="D16" s="1"/>
      <c r="E16" s="1"/>
    </row>
    <row r="17" spans="1:5" ht="43.2" x14ac:dyDescent="0.3">
      <c r="A17" s="21" t="s">
        <v>229</v>
      </c>
      <c r="B17" s="18" t="s">
        <v>239</v>
      </c>
      <c r="C17" s="4" t="s">
        <v>241</v>
      </c>
      <c r="D17" s="1"/>
      <c r="E17" s="1"/>
    </row>
    <row r="18" spans="1:5" ht="100.8" x14ac:dyDescent="0.3">
      <c r="A18" s="21" t="s">
        <v>229</v>
      </c>
      <c r="B18" s="18" t="s">
        <v>239</v>
      </c>
      <c r="C18" s="4" t="s">
        <v>311</v>
      </c>
      <c r="D18" s="1"/>
      <c r="E18" s="1"/>
    </row>
    <row r="19" spans="1:5" ht="100.8" x14ac:dyDescent="0.3">
      <c r="A19" s="21" t="s">
        <v>229</v>
      </c>
      <c r="B19" s="18" t="s">
        <v>242</v>
      </c>
      <c r="C19" s="4" t="s">
        <v>243</v>
      </c>
      <c r="D19" s="1"/>
      <c r="E19" s="1"/>
    </row>
    <row r="20" spans="1:5" ht="302.39999999999998" x14ac:dyDescent="0.3">
      <c r="A20" s="21" t="s">
        <v>229</v>
      </c>
      <c r="B20" s="18" t="s">
        <v>242</v>
      </c>
      <c r="C20" s="4" t="s">
        <v>310</v>
      </c>
      <c r="D20" s="1"/>
      <c r="E20" s="1"/>
    </row>
    <row r="21" spans="1:5" ht="43.2" x14ac:dyDescent="0.3">
      <c r="A21" s="21" t="s">
        <v>229</v>
      </c>
      <c r="B21" s="18" t="s">
        <v>244</v>
      </c>
      <c r="C21" s="4" t="s">
        <v>245</v>
      </c>
      <c r="D21" s="1"/>
      <c r="E21" s="1"/>
    </row>
    <row r="22" spans="1:5" ht="187.2" x14ac:dyDescent="0.3">
      <c r="A22" s="21" t="s">
        <v>229</v>
      </c>
      <c r="B22" s="18" t="s">
        <v>246</v>
      </c>
      <c r="C22" s="4" t="s">
        <v>247</v>
      </c>
      <c r="D22" s="1"/>
      <c r="E22" s="1"/>
    </row>
    <row r="23" spans="1:5" ht="57.6" x14ac:dyDescent="0.3">
      <c r="A23" s="21" t="s">
        <v>229</v>
      </c>
      <c r="B23" s="18" t="s">
        <v>248</v>
      </c>
      <c r="C23" s="4" t="s">
        <v>249</v>
      </c>
      <c r="D23" s="1"/>
      <c r="E23" s="1"/>
    </row>
    <row r="24" spans="1:5" ht="72" x14ac:dyDescent="0.3">
      <c r="A24" s="21" t="s">
        <v>229</v>
      </c>
      <c r="B24" s="18" t="s">
        <v>250</v>
      </c>
      <c r="C24" s="4" t="s">
        <v>251</v>
      </c>
      <c r="D24" s="1"/>
      <c r="E24" s="1"/>
    </row>
    <row r="25" spans="1:5" ht="57.6" x14ac:dyDescent="0.3">
      <c r="A25" s="21" t="s">
        <v>229</v>
      </c>
      <c r="B25" s="18" t="s">
        <v>252</v>
      </c>
      <c r="C25" s="4" t="s">
        <v>253</v>
      </c>
      <c r="D25" s="1"/>
      <c r="E25" s="1"/>
    </row>
    <row r="26" spans="1:5" ht="72" x14ac:dyDescent="0.3">
      <c r="A26" s="20" t="s">
        <v>254</v>
      </c>
      <c r="B26" s="18" t="s">
        <v>255</v>
      </c>
      <c r="C26" s="4" t="s">
        <v>256</v>
      </c>
      <c r="D26" s="1"/>
      <c r="E26" s="1"/>
    </row>
    <row r="27" spans="1:5" ht="72" x14ac:dyDescent="0.3">
      <c r="A27" s="20" t="s">
        <v>254</v>
      </c>
      <c r="B27" s="18" t="s">
        <v>257</v>
      </c>
      <c r="C27" s="4" t="s">
        <v>258</v>
      </c>
      <c r="D27" s="1"/>
      <c r="E27" s="1"/>
    </row>
    <row r="28" spans="1:5" ht="57.6" x14ac:dyDescent="0.3">
      <c r="A28" s="20" t="s">
        <v>254</v>
      </c>
      <c r="B28" s="18" t="s">
        <v>259</v>
      </c>
      <c r="C28" s="4" t="s">
        <v>260</v>
      </c>
      <c r="D28" s="1"/>
      <c r="E28" s="1"/>
    </row>
    <row r="29" spans="1:5" ht="57.6" x14ac:dyDescent="0.3">
      <c r="A29" s="20" t="s">
        <v>254</v>
      </c>
      <c r="B29" s="18" t="s">
        <v>261</v>
      </c>
      <c r="C29" s="4" t="s">
        <v>262</v>
      </c>
      <c r="D29" s="1"/>
      <c r="E29" s="1"/>
    </row>
    <row r="30" spans="1:5" ht="55.2" x14ac:dyDescent="0.3">
      <c r="A30" s="20" t="s">
        <v>254</v>
      </c>
      <c r="B30" s="18" t="s">
        <v>263</v>
      </c>
      <c r="C30" s="4" t="s">
        <v>264</v>
      </c>
      <c r="D30" s="1"/>
      <c r="E30" s="1"/>
    </row>
    <row r="31" spans="1:5" ht="72" x14ac:dyDescent="0.3">
      <c r="A31" s="20" t="s">
        <v>254</v>
      </c>
      <c r="B31" s="18" t="s">
        <v>265</v>
      </c>
      <c r="C31" s="4" t="s">
        <v>266</v>
      </c>
      <c r="D31" s="1"/>
      <c r="E31" s="1"/>
    </row>
    <row r="32" spans="1:5" ht="57.6" x14ac:dyDescent="0.3">
      <c r="A32" s="20" t="s">
        <v>254</v>
      </c>
      <c r="B32" s="18" t="s">
        <v>267</v>
      </c>
      <c r="C32" s="4" t="s">
        <v>268</v>
      </c>
      <c r="D32" s="1"/>
      <c r="E32" s="1"/>
    </row>
    <row r="33" spans="1:5" ht="72" x14ac:dyDescent="0.3">
      <c r="A33" s="20" t="s">
        <v>254</v>
      </c>
      <c r="B33" s="18" t="s">
        <v>267</v>
      </c>
      <c r="C33" s="4" t="s">
        <v>269</v>
      </c>
      <c r="D33" s="1"/>
      <c r="E33" s="1"/>
    </row>
    <row r="34" spans="1:5" ht="57.6" x14ac:dyDescent="0.3">
      <c r="A34" s="20" t="s">
        <v>225</v>
      </c>
      <c r="B34" s="18" t="s">
        <v>267</v>
      </c>
      <c r="C34" s="4" t="s">
        <v>270</v>
      </c>
      <c r="D34" s="1"/>
      <c r="E34" s="1"/>
    </row>
    <row r="35" spans="1:5" ht="100.8" x14ac:dyDescent="0.3">
      <c r="A35" s="20" t="s">
        <v>254</v>
      </c>
      <c r="B35" s="18" t="s">
        <v>271</v>
      </c>
      <c r="C35" s="4" t="s">
        <v>272</v>
      </c>
      <c r="D35" s="1"/>
      <c r="E35" s="1"/>
    </row>
    <row r="36" spans="1:5" ht="57.6" x14ac:dyDescent="0.3">
      <c r="A36" s="20" t="s">
        <v>225</v>
      </c>
      <c r="B36" s="18" t="s">
        <v>273</v>
      </c>
      <c r="C36" s="4" t="s">
        <v>312</v>
      </c>
      <c r="D36" s="1"/>
      <c r="E36" s="1"/>
    </row>
  </sheetData>
  <mergeCells count="2">
    <mergeCell ref="A1:E1"/>
    <mergeCell ref="A3:E3"/>
  </mergeCells>
  <phoneticPr fontId="3" type="noConversion"/>
  <conditionalFormatting sqref="A6:C36">
    <cfRule type="cellIs" dxfId="0" priority="1" operator="equal">
      <formula>"Eliminatoire"</formula>
    </cfRule>
  </conditionalFormatting>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79DE4-584A-433A-88A4-B049DCB4BC83}">
  <dimension ref="A1:E38"/>
  <sheetViews>
    <sheetView topLeftCell="A3" workbookViewId="0">
      <selection activeCell="E31" sqref="E31"/>
    </sheetView>
  </sheetViews>
  <sheetFormatPr baseColWidth="10" defaultColWidth="11.44140625" defaultRowHeight="14.4" x14ac:dyDescent="0.3"/>
  <cols>
    <col min="1" max="1" width="45" style="10" customWidth="1"/>
    <col min="2" max="2" width="15.6640625" style="10" bestFit="1" customWidth="1"/>
    <col min="3" max="3" width="73.109375" style="6" customWidth="1"/>
    <col min="4" max="4" width="29" customWidth="1"/>
    <col min="5" max="5" width="81.33203125" customWidth="1"/>
  </cols>
  <sheetData>
    <row r="1" spans="1:5" ht="33.6" x14ac:dyDescent="0.3">
      <c r="A1" s="400" t="s">
        <v>274</v>
      </c>
      <c r="B1" s="400"/>
      <c r="C1" s="400"/>
      <c r="D1" s="400"/>
      <c r="E1" s="400"/>
    </row>
    <row r="3" spans="1:5" ht="114" customHeight="1" x14ac:dyDescent="0.3">
      <c r="A3" s="399" t="s">
        <v>216</v>
      </c>
      <c r="B3" s="399"/>
      <c r="C3" s="399"/>
      <c r="D3" s="399"/>
      <c r="E3" s="399"/>
    </row>
    <row r="5" spans="1:5" ht="59.25" customHeight="1" x14ac:dyDescent="0.3">
      <c r="A5" s="19" t="s">
        <v>217</v>
      </c>
      <c r="B5" s="3" t="s">
        <v>218</v>
      </c>
      <c r="C5" s="3" t="s">
        <v>275</v>
      </c>
      <c r="D5" s="3" t="s">
        <v>276</v>
      </c>
      <c r="E5" s="2" t="s">
        <v>277</v>
      </c>
    </row>
    <row r="6" spans="1:5" ht="100.8" x14ac:dyDescent="0.3">
      <c r="A6" s="20" t="s">
        <v>254</v>
      </c>
      <c r="B6" s="18" t="s">
        <v>278</v>
      </c>
      <c r="C6" s="5" t="s">
        <v>279</v>
      </c>
      <c r="D6" s="1"/>
      <c r="E6" s="1"/>
    </row>
    <row r="7" spans="1:5" ht="172.8" x14ac:dyDescent="0.3">
      <c r="A7" s="20" t="s">
        <v>254</v>
      </c>
      <c r="B7" s="18" t="s">
        <v>322</v>
      </c>
      <c r="C7" s="5" t="s">
        <v>358</v>
      </c>
      <c r="D7" s="1"/>
      <c r="E7" s="1"/>
    </row>
    <row r="8" spans="1:5" ht="129.6" x14ac:dyDescent="0.3">
      <c r="A8" s="20" t="s">
        <v>254</v>
      </c>
      <c r="B8" s="18" t="s">
        <v>280</v>
      </c>
      <c r="C8" s="5" t="s">
        <v>323</v>
      </c>
      <c r="D8" s="1"/>
      <c r="E8" s="1"/>
    </row>
    <row r="9" spans="1:5" ht="66" customHeight="1" x14ac:dyDescent="0.3">
      <c r="A9" s="20" t="s">
        <v>225</v>
      </c>
      <c r="B9" s="18" t="s">
        <v>223</v>
      </c>
      <c r="C9" s="5" t="s">
        <v>324</v>
      </c>
      <c r="D9" s="1"/>
      <c r="E9" s="1"/>
    </row>
    <row r="10" spans="1:5" ht="86.4" x14ac:dyDescent="0.3">
      <c r="A10" s="20" t="s">
        <v>254</v>
      </c>
      <c r="B10" s="18" t="s">
        <v>227</v>
      </c>
      <c r="C10" s="5" t="s">
        <v>325</v>
      </c>
      <c r="D10" s="1"/>
      <c r="E10" s="1"/>
    </row>
    <row r="11" spans="1:5" ht="57.6" x14ac:dyDescent="0.3">
      <c r="A11" s="21" t="s">
        <v>229</v>
      </c>
      <c r="B11" s="18" t="s">
        <v>234</v>
      </c>
      <c r="C11" s="5" t="s">
        <v>326</v>
      </c>
      <c r="D11" s="1"/>
      <c r="E11" s="1"/>
    </row>
    <row r="12" spans="1:5" ht="72" x14ac:dyDescent="0.3">
      <c r="A12" s="21" t="s">
        <v>229</v>
      </c>
      <c r="B12" s="18" t="s">
        <v>234</v>
      </c>
      <c r="C12" s="5" t="s">
        <v>327</v>
      </c>
      <c r="D12" s="1"/>
      <c r="E12" s="1"/>
    </row>
    <row r="13" spans="1:5" ht="86.4" x14ac:dyDescent="0.3">
      <c r="A13" s="21" t="s">
        <v>229</v>
      </c>
      <c r="B13" s="18" t="s">
        <v>239</v>
      </c>
      <c r="C13" s="5" t="s">
        <v>328</v>
      </c>
      <c r="D13" s="1"/>
      <c r="E13" s="1"/>
    </row>
    <row r="14" spans="1:5" ht="57.6" x14ac:dyDescent="0.3">
      <c r="A14" s="21" t="s">
        <v>229</v>
      </c>
      <c r="B14" s="18" t="s">
        <v>239</v>
      </c>
      <c r="C14" s="5" t="s">
        <v>329</v>
      </c>
      <c r="D14" s="1"/>
      <c r="E14" s="1"/>
    </row>
    <row r="15" spans="1:5" ht="43.2" x14ac:dyDescent="0.3">
      <c r="A15" s="21" t="s">
        <v>229</v>
      </c>
      <c r="B15" s="18" t="s">
        <v>281</v>
      </c>
      <c r="C15" s="5" t="s">
        <v>330</v>
      </c>
      <c r="D15" s="1"/>
      <c r="E15" s="1"/>
    </row>
    <row r="16" spans="1:5" ht="86.4" x14ac:dyDescent="0.3">
      <c r="A16" s="21" t="s">
        <v>229</v>
      </c>
      <c r="B16" s="18" t="s">
        <v>282</v>
      </c>
      <c r="C16" s="5" t="s">
        <v>331</v>
      </c>
      <c r="D16" s="1"/>
      <c r="E16" s="1"/>
    </row>
    <row r="17" spans="1:5" ht="100.8" x14ac:dyDescent="0.3">
      <c r="A17" s="21" t="s">
        <v>229</v>
      </c>
      <c r="B17" s="18" t="s">
        <v>283</v>
      </c>
      <c r="C17" s="5" t="s">
        <v>332</v>
      </c>
      <c r="D17" s="1"/>
      <c r="E17" s="1"/>
    </row>
    <row r="18" spans="1:5" ht="144" x14ac:dyDescent="0.3">
      <c r="A18" s="21" t="s">
        <v>229</v>
      </c>
      <c r="B18" s="18" t="s">
        <v>284</v>
      </c>
      <c r="C18" s="5" t="s">
        <v>333</v>
      </c>
      <c r="D18" s="1"/>
      <c r="E18" s="1"/>
    </row>
    <row r="19" spans="1:5" ht="86.4" x14ac:dyDescent="0.3">
      <c r="A19" s="21" t="s">
        <v>229</v>
      </c>
      <c r="B19" s="18" t="s">
        <v>284</v>
      </c>
      <c r="C19" s="5" t="s">
        <v>334</v>
      </c>
      <c r="D19" s="1"/>
      <c r="E19" s="1"/>
    </row>
    <row r="20" spans="1:5" ht="86.4" x14ac:dyDescent="0.3">
      <c r="A20" s="21" t="s">
        <v>229</v>
      </c>
      <c r="B20" s="18" t="s">
        <v>284</v>
      </c>
      <c r="C20" s="5" t="s">
        <v>335</v>
      </c>
      <c r="D20" s="1"/>
      <c r="E20" s="1"/>
    </row>
    <row r="21" spans="1:5" ht="86.4" x14ac:dyDescent="0.3">
      <c r="A21" s="21" t="s">
        <v>229</v>
      </c>
      <c r="B21" s="18" t="s">
        <v>284</v>
      </c>
      <c r="C21" s="5" t="s">
        <v>336</v>
      </c>
      <c r="D21" s="1"/>
      <c r="E21" s="1"/>
    </row>
    <row r="22" spans="1:5" ht="86.4" x14ac:dyDescent="0.3">
      <c r="A22" s="21" t="s">
        <v>229</v>
      </c>
      <c r="B22" s="18" t="s">
        <v>284</v>
      </c>
      <c r="C22" s="5" t="s">
        <v>337</v>
      </c>
      <c r="D22" s="1"/>
      <c r="E22" s="1"/>
    </row>
    <row r="23" spans="1:5" ht="43.2" x14ac:dyDescent="0.3">
      <c r="A23" s="21" t="s">
        <v>229</v>
      </c>
      <c r="B23" s="18" t="s">
        <v>285</v>
      </c>
      <c r="C23" s="5" t="s">
        <v>338</v>
      </c>
      <c r="D23" s="1"/>
      <c r="E23" s="1"/>
    </row>
    <row r="24" spans="1:5" ht="57.6" x14ac:dyDescent="0.3">
      <c r="A24" s="21" t="s">
        <v>229</v>
      </c>
      <c r="B24" s="18" t="s">
        <v>285</v>
      </c>
      <c r="C24" s="5" t="s">
        <v>339</v>
      </c>
      <c r="D24" s="1"/>
      <c r="E24" s="1"/>
    </row>
    <row r="25" spans="1:5" ht="57.6" x14ac:dyDescent="0.3">
      <c r="A25" s="21" t="s">
        <v>229</v>
      </c>
      <c r="B25" s="18" t="s">
        <v>285</v>
      </c>
      <c r="C25" s="5" t="s">
        <v>340</v>
      </c>
      <c r="D25" s="1"/>
      <c r="E25" s="1"/>
    </row>
    <row r="26" spans="1:5" ht="86.4" x14ac:dyDescent="0.3">
      <c r="A26" s="21" t="s">
        <v>229</v>
      </c>
      <c r="B26" s="18" t="s">
        <v>286</v>
      </c>
      <c r="C26" s="5" t="s">
        <v>341</v>
      </c>
      <c r="D26" s="1"/>
      <c r="E26" s="1"/>
    </row>
    <row r="27" spans="1:5" ht="86.4" x14ac:dyDescent="0.3">
      <c r="A27" s="21" t="s">
        <v>229</v>
      </c>
      <c r="B27" s="18" t="s">
        <v>287</v>
      </c>
      <c r="C27" s="5" t="s">
        <v>342</v>
      </c>
      <c r="D27" s="1"/>
      <c r="E27" s="1"/>
    </row>
    <row r="28" spans="1:5" ht="86.4" x14ac:dyDescent="0.3">
      <c r="A28" s="20" t="s">
        <v>225</v>
      </c>
      <c r="B28" s="18" t="s">
        <v>250</v>
      </c>
      <c r="C28" s="5" t="s">
        <v>343</v>
      </c>
      <c r="D28" s="1"/>
      <c r="E28" s="1"/>
    </row>
    <row r="29" spans="1:5" ht="43.2" x14ac:dyDescent="0.3">
      <c r="A29" s="21" t="s">
        <v>229</v>
      </c>
      <c r="B29" s="18" t="s">
        <v>252</v>
      </c>
      <c r="C29" s="5" t="s">
        <v>344</v>
      </c>
      <c r="D29" s="1"/>
      <c r="E29" s="1"/>
    </row>
    <row r="30" spans="1:5" ht="57.6" x14ac:dyDescent="0.3">
      <c r="A30" s="20" t="s">
        <v>254</v>
      </c>
      <c r="B30" s="18" t="s">
        <v>288</v>
      </c>
      <c r="C30" s="5" t="s">
        <v>345</v>
      </c>
      <c r="D30" s="1"/>
      <c r="E30" s="1"/>
    </row>
    <row r="31" spans="1:5" ht="72" x14ac:dyDescent="0.3">
      <c r="A31" s="20" t="s">
        <v>254</v>
      </c>
      <c r="B31" s="18" t="s">
        <v>289</v>
      </c>
      <c r="C31" s="5" t="s">
        <v>346</v>
      </c>
      <c r="D31" s="1"/>
      <c r="E31" s="1"/>
    </row>
    <row r="32" spans="1:5" ht="72" x14ac:dyDescent="0.3">
      <c r="A32" s="20" t="s">
        <v>254</v>
      </c>
      <c r="B32" s="9" t="s">
        <v>290</v>
      </c>
      <c r="C32" s="5" t="s">
        <v>347</v>
      </c>
      <c r="D32" s="1"/>
      <c r="E32" s="1"/>
    </row>
    <row r="33" spans="1:5" ht="57.6" x14ac:dyDescent="0.3">
      <c r="A33" s="20" t="s">
        <v>254</v>
      </c>
      <c r="B33" s="9" t="s">
        <v>291</v>
      </c>
      <c r="C33" s="5" t="s">
        <v>348</v>
      </c>
      <c r="D33" s="1"/>
      <c r="E33" s="1"/>
    </row>
    <row r="34" spans="1:5" ht="86.4" x14ac:dyDescent="0.3">
      <c r="A34" s="20" t="s">
        <v>254</v>
      </c>
      <c r="B34" s="9" t="s">
        <v>267</v>
      </c>
      <c r="C34" s="5" t="s">
        <v>349</v>
      </c>
      <c r="D34" s="1"/>
      <c r="E34" s="1"/>
    </row>
    <row r="35" spans="1:5" ht="57.6" x14ac:dyDescent="0.3">
      <c r="A35" s="20" t="s">
        <v>225</v>
      </c>
      <c r="B35" s="18" t="s">
        <v>292</v>
      </c>
      <c r="C35" s="5" t="s">
        <v>350</v>
      </c>
      <c r="D35" s="1"/>
      <c r="E35" s="1"/>
    </row>
    <row r="36" spans="1:5" ht="72" x14ac:dyDescent="0.3">
      <c r="A36" s="20" t="s">
        <v>225</v>
      </c>
      <c r="B36" s="18" t="s">
        <v>293</v>
      </c>
      <c r="C36" s="5" t="s">
        <v>351</v>
      </c>
      <c r="D36" s="1"/>
      <c r="E36" s="1"/>
    </row>
    <row r="37" spans="1:5" ht="86.4" x14ac:dyDescent="0.3">
      <c r="A37" s="20" t="s">
        <v>225</v>
      </c>
      <c r="B37" s="18" t="s">
        <v>294</v>
      </c>
      <c r="C37" s="5" t="s">
        <v>352</v>
      </c>
      <c r="D37" s="1"/>
      <c r="E37" s="1"/>
    </row>
    <row r="38" spans="1:5" ht="86.4" x14ac:dyDescent="0.3">
      <c r="A38" s="20" t="s">
        <v>225</v>
      </c>
      <c r="B38" s="18" t="s">
        <v>295</v>
      </c>
      <c r="C38" s="5" t="s">
        <v>353</v>
      </c>
      <c r="D38" s="1"/>
      <c r="E38" s="175"/>
    </row>
  </sheetData>
  <autoFilter ref="A5:E37" xr:uid="{DCA79DE4-584A-433A-88A4-B049DCB4BC83}"/>
  <mergeCells count="2">
    <mergeCell ref="A1:E1"/>
    <mergeCell ref="A3:E3"/>
  </mergeCells>
  <phoneticPr fontId="3" type="noConversion"/>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605616c-6fc1-4225-9523-0e7cddc38f67">
      <Terms xmlns="http://schemas.microsoft.com/office/infopath/2007/PartnerControls"/>
    </lcf76f155ced4ddcb4097134ff3c332f>
    <TaxCatchAll xmlns="701184e6-3d8c-44ea-b28a-f586fa969a85" xsi:nil="true"/>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A9BE98E91D57D40904D24FF9704A1CE" ma:contentTypeVersion="18" ma:contentTypeDescription="Crée un document." ma:contentTypeScope="" ma:versionID="d8726c6e1921f187c12fc062d0636c97">
  <xsd:schema xmlns:xsd="http://www.w3.org/2001/XMLSchema" xmlns:xs="http://www.w3.org/2001/XMLSchema" xmlns:p="http://schemas.microsoft.com/office/2006/metadata/properties" xmlns:ns1="http://schemas.microsoft.com/sharepoint/v3" xmlns:ns2="c605616c-6fc1-4225-9523-0e7cddc38f67" xmlns:ns3="701184e6-3d8c-44ea-b28a-f586fa969a85" targetNamespace="http://schemas.microsoft.com/office/2006/metadata/properties" ma:root="true" ma:fieldsID="75e0fb6a5135760bf0bcc11b909a7f01" ns1:_="" ns2:_="" ns3:_="">
    <xsd:import namespace="http://schemas.microsoft.com/sharepoint/v3"/>
    <xsd:import namespace="c605616c-6fc1-4225-9523-0e7cddc38f67"/>
    <xsd:import namespace="701184e6-3d8c-44ea-b28a-f586fa969a85"/>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SearchProperties"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riétés de la stratégie de conformité unifiée" ma:hidden="true" ma:internalName="_ip_UnifiedCompliancePolicyProperties">
      <xsd:simpleType>
        <xsd:restriction base="dms:Note"/>
      </xsd:simpleType>
    </xsd:element>
    <xsd:element name="_ip_UnifiedCompliancePolicyUIAction" ma:index="24"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05616c-6fc1-4225-9523-0e7cddc38f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4a69eec6-86b6-4060-9197-886743c0da9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01184e6-3d8c-44ea-b28a-f586fa969a85"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264c8268-8051-4445-8309-db043a165c49}" ma:internalName="TaxCatchAll" ma:showField="CatchAllData" ma:web="701184e6-3d8c-44ea-b28a-f586fa969a8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CF2FE1-F07F-4867-905E-215111406CA6}">
  <ds:schemaRefs>
    <ds:schemaRef ds:uri="http://schemas.microsoft.com/office/2006/metadata/properties"/>
    <ds:schemaRef ds:uri="http://schemas.microsoft.com/office/infopath/2007/PartnerControls"/>
    <ds:schemaRef ds:uri="c605616c-6fc1-4225-9523-0e7cddc38f67"/>
    <ds:schemaRef ds:uri="701184e6-3d8c-44ea-b28a-f586fa969a85"/>
    <ds:schemaRef ds:uri="http://schemas.microsoft.com/sharepoint/v3"/>
  </ds:schemaRefs>
</ds:datastoreItem>
</file>

<file path=customXml/itemProps2.xml><?xml version="1.0" encoding="utf-8"?>
<ds:datastoreItem xmlns:ds="http://schemas.openxmlformats.org/officeDocument/2006/customXml" ds:itemID="{69330BDB-AFFC-4537-8B43-E18188624084}">
  <ds:schemaRefs>
    <ds:schemaRef ds:uri="http://schemas.microsoft.com/sharepoint/v3/contenttype/forms"/>
  </ds:schemaRefs>
</ds:datastoreItem>
</file>

<file path=customXml/itemProps3.xml><?xml version="1.0" encoding="utf-8"?>
<ds:datastoreItem xmlns:ds="http://schemas.openxmlformats.org/officeDocument/2006/customXml" ds:itemID="{C3084AC5-AC92-4840-87E5-60F472B874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605616c-6fc1-4225-9523-0e7cddc38f67"/>
    <ds:schemaRef ds:uri="701184e6-3d8c-44ea-b28a-f586fa96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5</vt:i4>
      </vt:variant>
    </vt:vector>
  </HeadingPairs>
  <TitlesOfParts>
    <vt:vector size="15" baseType="lpstr">
      <vt:lpstr>BP</vt:lpstr>
      <vt:lpstr>DQE</vt:lpstr>
      <vt:lpstr>Modèle-MFP-A3</vt:lpstr>
      <vt:lpstr>Modèle-MFP-A3-GV</vt:lpstr>
      <vt:lpstr>Modèle-MFP-A4</vt:lpstr>
      <vt:lpstr>Modèle-IMP-A4 </vt:lpstr>
      <vt:lpstr>Niveaux de service</vt:lpstr>
      <vt:lpstr>EXIGENCES </vt:lpstr>
      <vt:lpstr>DEMANDES</vt:lpstr>
      <vt:lpstr>Critères</vt:lpstr>
      <vt:lpstr>'Modèle-IMP-A4 '!Zone_d_impression</vt:lpstr>
      <vt:lpstr>'Modèle-MFP-A3'!Zone_d_impression</vt:lpstr>
      <vt:lpstr>'Modèle-MFP-A3-GV'!Zone_d_impression</vt:lpstr>
      <vt:lpstr>'Modèle-MFP-A4'!Zone_d_impression</vt:lpstr>
      <vt:lpstr>'Niveaux de service'!Zone_d_impression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HALLE Jonathan</dc:creator>
  <cp:keywords/>
  <dc:description/>
  <cp:lastModifiedBy>SCHWEITZER Mireille</cp:lastModifiedBy>
  <cp:revision/>
  <dcterms:created xsi:type="dcterms:W3CDTF">2022-06-03T14:09:50Z</dcterms:created>
  <dcterms:modified xsi:type="dcterms:W3CDTF">2025-06-25T15:09:01Z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0x010100BA9BE98E91D57D40904D24FF9704A1CE</vt:lpwstr>
  </property>
  <property fmtid="{D5CDD505-2E9C-101B-9397-08002B2CF9AE}" pid="3" name="MediaServiceImageTags">
    <vt:lpwstr/>
  </property>
  <property fmtid="{D5CDD505-2E9C-101B-9397-08002B2CF9AE}" pid="4" name="MSIP_Label_62461fcf-01b6-4cd8-9b84-66e42dc8eab6_Enabled">
    <vt:lpwstr>true</vt:lpwstr>
  </property>
  <property fmtid="{D5CDD505-2E9C-101B-9397-08002B2CF9AE}" pid="5" name="MSIP_Label_62461fcf-01b6-4cd8-9b84-66e42dc8eab6_SetDate">
    <vt:lpwstr>2025-05-13T09:59:19Z</vt:lpwstr>
  </property>
  <property fmtid="{D5CDD505-2E9C-101B-9397-08002B2CF9AE}" pid="6" name="MSIP_Label_62461fcf-01b6-4cd8-9b84-66e42dc8eab6_Method">
    <vt:lpwstr>Standard</vt:lpwstr>
  </property>
  <property fmtid="{D5CDD505-2E9C-101B-9397-08002B2CF9AE}" pid="7" name="MSIP_Label_62461fcf-01b6-4cd8-9b84-66e42dc8eab6_Name">
    <vt:lpwstr>CCI interne</vt:lpwstr>
  </property>
  <property fmtid="{D5CDD505-2E9C-101B-9397-08002B2CF9AE}" pid="8" name="MSIP_Label_62461fcf-01b6-4cd8-9b84-66e42dc8eab6_SiteId">
    <vt:lpwstr>3a4d7c5c-61d1-46c5-bb8b-ae83d611ff07</vt:lpwstr>
  </property>
  <property fmtid="{D5CDD505-2E9C-101B-9397-08002B2CF9AE}" pid="9" name="MSIP_Label_62461fcf-01b6-4cd8-9b84-66e42dc8eab6_ActionId">
    <vt:lpwstr>a191633e-cc54-429f-bde2-d49183887f92</vt:lpwstr>
  </property>
  <property fmtid="{D5CDD505-2E9C-101B-9397-08002B2CF9AE}" pid="10" name="MSIP_Label_62461fcf-01b6-4cd8-9b84-66e42dc8eab6_ContentBits">
    <vt:lpwstr>0</vt:lpwstr>
  </property>
  <property fmtid="{D5CDD505-2E9C-101B-9397-08002B2CF9AE}" pid="11" name="MSIP_Label_62461fcf-01b6-4cd8-9b84-66e42dc8eab6_Tag">
    <vt:lpwstr>10, 3, 0, 1</vt:lpwstr>
  </property>
</Properties>
</file>